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80" windowHeight="11925"/>
  </bookViews>
  <sheets>
    <sheet name="名古屋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H13" i="1"/>
  <c r="I13" i="1" s="1"/>
  <c r="J13" i="1" s="1"/>
  <c r="J6" i="1" l="1"/>
  <c r="I21" i="1"/>
  <c r="J21" i="1" s="1"/>
</calcChain>
</file>

<file path=xl/sharedStrings.xml><?xml version="1.0" encoding="utf-8"?>
<sst xmlns="http://schemas.openxmlformats.org/spreadsheetml/2006/main" count="51" uniqueCount="51">
  <si>
    <t>番号</t>
  </si>
  <si>
    <t>商品名</t>
  </si>
  <si>
    <t>成分名</t>
  </si>
  <si>
    <t>コレミナール</t>
  </si>
  <si>
    <t>フルタゾラム</t>
  </si>
  <si>
    <t>デパス</t>
  </si>
  <si>
    <t>エチゾラム</t>
  </si>
  <si>
    <t>リーゼ</t>
  </si>
  <si>
    <t>クロチアゼパム</t>
  </si>
  <si>
    <t>ワイパックス</t>
  </si>
  <si>
    <t>ロラゼパム</t>
  </si>
  <si>
    <t>アルプラゾラム</t>
  </si>
  <si>
    <t>レキソタン</t>
  </si>
  <si>
    <t>ブロマゼパム</t>
  </si>
  <si>
    <t>エリスパン</t>
  </si>
  <si>
    <t>フルジアゼパム</t>
  </si>
  <si>
    <t>クロナゼパム</t>
  </si>
  <si>
    <t>メンドン</t>
  </si>
  <si>
    <t>クロラゼプ酸</t>
  </si>
  <si>
    <t>セレナール</t>
  </si>
  <si>
    <t>オキサゾラム</t>
  </si>
  <si>
    <t>セパゾン</t>
  </si>
  <si>
    <t>クロキサゾラム</t>
  </si>
  <si>
    <t>ジアゼパム</t>
  </si>
  <si>
    <t>レスミット</t>
  </si>
  <si>
    <t>メダゼパム</t>
  </si>
  <si>
    <t>メイラックス</t>
  </si>
  <si>
    <t>ロフラゼプ酸エチル</t>
  </si>
  <si>
    <t>レスタス</t>
  </si>
  <si>
    <t>フルトラゼパム</t>
  </si>
  <si>
    <t>等価換算係数 *1</t>
    <rPh sb="4" eb="6">
      <t>ケイスウ</t>
    </rPh>
    <phoneticPr fontId="1"/>
  </si>
  <si>
    <t>*1　等価換算係数は、「ジアゼパム５ｍｇと等価用量を換算係数とする」（臨床精神神経薬理学テキスト）</t>
    <phoneticPr fontId="1"/>
  </si>
  <si>
    <t>主なベンゾジアゼピン系薬物の処方力価の換算表</t>
    <rPh sb="0" eb="1">
      <t>オモ</t>
    </rPh>
    <rPh sb="10" eb="11">
      <t>ケイ</t>
    </rPh>
    <rPh sb="11" eb="13">
      <t>ヤクブツ</t>
    </rPh>
    <rPh sb="14" eb="16">
      <t>ショホウ</t>
    </rPh>
    <rPh sb="16" eb="18">
      <t>リキカ</t>
    </rPh>
    <rPh sb="19" eb="21">
      <t>カンサン</t>
    </rPh>
    <rPh sb="21" eb="22">
      <t>ヒョウ</t>
    </rPh>
    <phoneticPr fontId="1"/>
  </si>
  <si>
    <t>Ａ</t>
    <phoneticPr fontId="1"/>
  </si>
  <si>
    <t>等価換算 *2</t>
    <rPh sb="0" eb="2">
      <t>トウカ</t>
    </rPh>
    <rPh sb="2" eb="4">
      <t>カンサン</t>
    </rPh>
    <phoneticPr fontId="1"/>
  </si>
  <si>
    <t>Ｂ</t>
    <phoneticPr fontId="1"/>
  </si>
  <si>
    <t>Ｃ</t>
    <phoneticPr fontId="1"/>
  </si>
  <si>
    <t>ソラナックス･コンスタン</t>
    <phoneticPr fontId="1"/>
  </si>
  <si>
    <t>リボトリール・ランドセン</t>
    <phoneticPr fontId="1"/>
  </si>
  <si>
    <t>セルシン・ホリゾン</t>
    <phoneticPr fontId="1"/>
  </si>
  <si>
    <t>半減期(h)</t>
    <phoneticPr fontId="1"/>
  </si>
  <si>
    <t>合　　計　（総処方用量）</t>
    <rPh sb="0" eb="1">
      <t>ア</t>
    </rPh>
    <rPh sb="3" eb="4">
      <t>ケイ</t>
    </rPh>
    <rPh sb="6" eb="7">
      <t>ソウ</t>
    </rPh>
    <rPh sb="7" eb="9">
      <t>ショホウ</t>
    </rPh>
    <rPh sb="9" eb="11">
      <t>ヨウリョウ</t>
    </rPh>
    <phoneticPr fontId="1"/>
  </si>
  <si>
    <t>Ｄ＝Ｂ×Ｃ</t>
    <phoneticPr fontId="1"/>
  </si>
  <si>
    <t>処方総量</t>
    <rPh sb="0" eb="2">
      <t>ショホウ</t>
    </rPh>
    <rPh sb="2" eb="4">
      <t>ソウリョウ</t>
    </rPh>
    <phoneticPr fontId="1"/>
  </si>
  <si>
    <t>(mg)</t>
  </si>
  <si>
    <t>(mg)</t>
    <phoneticPr fontId="1"/>
  </si>
  <si>
    <t>処方総量（ジアゼパム換算）</t>
    <rPh sb="0" eb="2">
      <t>ショホウ</t>
    </rPh>
    <rPh sb="2" eb="4">
      <t>ソウリョウ</t>
    </rPh>
    <rPh sb="10" eb="12">
      <t>カンサン</t>
    </rPh>
    <phoneticPr fontId="1"/>
  </si>
  <si>
    <t>(錠)</t>
    <rPh sb="1" eb="2">
      <t>ジョウ</t>
    </rPh>
    <phoneticPr fontId="1"/>
  </si>
  <si>
    <t>デパス(0.25mg錠)換算</t>
    <rPh sb="10" eb="11">
      <t>ジョウ</t>
    </rPh>
    <rPh sb="12" eb="14">
      <t>カンサン</t>
    </rPh>
    <phoneticPr fontId="1"/>
  </si>
  <si>
    <t>Ｅ＝Ｄ/（0.25×3.33）</t>
    <phoneticPr fontId="1"/>
  </si>
  <si>
    <t>【参考】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</si>
</sst>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58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D25" sqref="D25"/>
    </sheetView>
  </sheetViews>
  <sheetFormatPr defaultRowHeight="19.5" customHeight="1" x14ac:dyDescent="0.15"/>
  <cols>
    <col min="1" max="1" width="1.875" customWidth="1"/>
    <col min="2" max="2" width="5.5" customWidth="1"/>
    <col min="3" max="3" width="20.625" bestFit="1" customWidth="1"/>
    <col min="4" max="4" width="16.875" bestFit="1" customWidth="1"/>
    <col min="5" max="5" width="9.375" bestFit="1" customWidth="1"/>
    <col min="6" max="6" width="16" bestFit="1" customWidth="1"/>
    <col min="7" max="8" width="16" customWidth="1"/>
    <col min="9" max="9" width="25" bestFit="1" customWidth="1"/>
    <col min="10" max="10" width="20.375" bestFit="1" customWidth="1"/>
  </cols>
  <sheetData>
    <row r="1" spans="1:10" ht="19.5" customHeight="1" x14ac:dyDescent="0.15">
      <c r="A1" t="s">
        <v>32</v>
      </c>
      <c r="J1" s="25">
        <v>43047</v>
      </c>
    </row>
    <row r="2" spans="1:10" ht="19.5" customHeight="1" x14ac:dyDescent="0.15">
      <c r="J2" s="22" t="s">
        <v>50</v>
      </c>
    </row>
    <row r="3" spans="1:10" ht="19.5" customHeight="1" x14ac:dyDescent="0.15">
      <c r="B3" s="2" t="s">
        <v>0</v>
      </c>
      <c r="C3" s="2" t="s">
        <v>1</v>
      </c>
      <c r="D3" s="2" t="s">
        <v>2</v>
      </c>
      <c r="E3" s="2" t="s">
        <v>40</v>
      </c>
      <c r="F3" s="1" t="s">
        <v>30</v>
      </c>
      <c r="G3" s="1" t="s">
        <v>43</v>
      </c>
      <c r="H3" s="1" t="s">
        <v>34</v>
      </c>
      <c r="I3" s="1" t="s">
        <v>46</v>
      </c>
      <c r="J3" s="16" t="s">
        <v>48</v>
      </c>
    </row>
    <row r="4" spans="1:10" ht="19.5" customHeight="1" x14ac:dyDescent="0.15">
      <c r="B4" s="3"/>
      <c r="C4" s="3"/>
      <c r="D4" s="3"/>
      <c r="E4" s="3"/>
      <c r="F4" s="1" t="s">
        <v>33</v>
      </c>
      <c r="G4" s="2" t="s">
        <v>35</v>
      </c>
      <c r="H4" s="1" t="s">
        <v>36</v>
      </c>
      <c r="I4" s="2" t="s">
        <v>42</v>
      </c>
      <c r="J4" s="16" t="s">
        <v>49</v>
      </c>
    </row>
    <row r="5" spans="1:10" ht="19.5" customHeight="1" thickBot="1" x14ac:dyDescent="0.2">
      <c r="B5" s="3"/>
      <c r="C5" s="3"/>
      <c r="D5" s="3"/>
      <c r="E5" s="3"/>
      <c r="F5" s="4"/>
      <c r="G5" s="5" t="s">
        <v>45</v>
      </c>
      <c r="H5" s="4"/>
      <c r="I5" s="5" t="s">
        <v>44</v>
      </c>
      <c r="J5" s="17" t="s">
        <v>47</v>
      </c>
    </row>
    <row r="6" spans="1:10" ht="19.5" customHeight="1" x14ac:dyDescent="0.15">
      <c r="B6" s="1">
        <v>1</v>
      </c>
      <c r="C6" s="1" t="s">
        <v>3</v>
      </c>
      <c r="D6" s="1" t="s">
        <v>4</v>
      </c>
      <c r="E6" s="1">
        <v>3.5</v>
      </c>
      <c r="F6" s="4">
        <v>15</v>
      </c>
      <c r="G6" s="15"/>
      <c r="H6" s="20">
        <f t="shared" ref="H6:H12" si="0">5/F6</f>
        <v>0.33333333333333331</v>
      </c>
      <c r="I6" s="14">
        <f>G6*H6</f>
        <v>0</v>
      </c>
      <c r="J6" s="23">
        <f>I6/(0.25*3.33)</f>
        <v>0</v>
      </c>
    </row>
    <row r="7" spans="1:10" ht="19.5" customHeight="1" x14ac:dyDescent="0.15">
      <c r="B7" s="1">
        <v>2</v>
      </c>
      <c r="C7" s="1" t="s">
        <v>5</v>
      </c>
      <c r="D7" s="1" t="s">
        <v>6</v>
      </c>
      <c r="E7" s="1">
        <v>6</v>
      </c>
      <c r="F7" s="4">
        <v>1.5</v>
      </c>
      <c r="G7" s="18"/>
      <c r="H7" s="20">
        <f t="shared" si="0"/>
        <v>3.3333333333333335</v>
      </c>
      <c r="I7" s="10">
        <f t="shared" ref="I7:I20" si="1">G7*H7</f>
        <v>0</v>
      </c>
      <c r="J7" s="23">
        <f t="shared" ref="J7:J21" si="2">I7/(0.25*3.33)</f>
        <v>0</v>
      </c>
    </row>
    <row r="8" spans="1:10" ht="19.5" customHeight="1" x14ac:dyDescent="0.15">
      <c r="B8" s="1">
        <v>3</v>
      </c>
      <c r="C8" s="1" t="s">
        <v>7</v>
      </c>
      <c r="D8" s="1" t="s">
        <v>8</v>
      </c>
      <c r="E8" s="1">
        <v>6</v>
      </c>
      <c r="F8" s="4">
        <v>10</v>
      </c>
      <c r="G8" s="18"/>
      <c r="H8" s="20">
        <f t="shared" si="0"/>
        <v>0.5</v>
      </c>
      <c r="I8" s="10">
        <f t="shared" si="1"/>
        <v>0</v>
      </c>
      <c r="J8" s="23">
        <f t="shared" si="2"/>
        <v>0</v>
      </c>
    </row>
    <row r="9" spans="1:10" ht="19.5" customHeight="1" x14ac:dyDescent="0.15">
      <c r="B9" s="1">
        <v>4</v>
      </c>
      <c r="C9" s="1" t="s">
        <v>9</v>
      </c>
      <c r="D9" s="1" t="s">
        <v>10</v>
      </c>
      <c r="E9" s="1">
        <v>12</v>
      </c>
      <c r="F9" s="4">
        <v>1.2</v>
      </c>
      <c r="G9" s="18"/>
      <c r="H9" s="20">
        <f t="shared" si="0"/>
        <v>4.166666666666667</v>
      </c>
      <c r="I9" s="10">
        <f t="shared" si="1"/>
        <v>0</v>
      </c>
      <c r="J9" s="23">
        <f t="shared" si="2"/>
        <v>0</v>
      </c>
    </row>
    <row r="10" spans="1:10" ht="19.5" customHeight="1" x14ac:dyDescent="0.15">
      <c r="B10" s="1">
        <v>5</v>
      </c>
      <c r="C10" s="1" t="s">
        <v>37</v>
      </c>
      <c r="D10" s="1" t="s">
        <v>11</v>
      </c>
      <c r="E10" s="1">
        <v>14</v>
      </c>
      <c r="F10" s="4">
        <v>0.8</v>
      </c>
      <c r="G10" s="18"/>
      <c r="H10" s="13">
        <f t="shared" si="0"/>
        <v>6.25</v>
      </c>
      <c r="I10" s="10">
        <f t="shared" si="1"/>
        <v>0</v>
      </c>
      <c r="J10" s="23">
        <f t="shared" si="2"/>
        <v>0</v>
      </c>
    </row>
    <row r="11" spans="1:10" ht="19.5" customHeight="1" x14ac:dyDescent="0.15">
      <c r="B11" s="1">
        <v>6</v>
      </c>
      <c r="C11" s="1" t="s">
        <v>12</v>
      </c>
      <c r="D11" s="1" t="s">
        <v>13</v>
      </c>
      <c r="E11" s="1">
        <v>20</v>
      </c>
      <c r="F11" s="4">
        <v>2.5</v>
      </c>
      <c r="G11" s="18"/>
      <c r="H11" s="20">
        <f t="shared" si="0"/>
        <v>2</v>
      </c>
      <c r="I11" s="10">
        <f t="shared" si="1"/>
        <v>0</v>
      </c>
      <c r="J11" s="23">
        <f t="shared" si="2"/>
        <v>0</v>
      </c>
    </row>
    <row r="12" spans="1:10" ht="19.5" customHeight="1" x14ac:dyDescent="0.15">
      <c r="B12" s="1">
        <v>7</v>
      </c>
      <c r="C12" s="1" t="s">
        <v>14</v>
      </c>
      <c r="D12" s="1" t="s">
        <v>15</v>
      </c>
      <c r="E12" s="1">
        <v>23</v>
      </c>
      <c r="F12" s="4">
        <v>0.5</v>
      </c>
      <c r="G12" s="18"/>
      <c r="H12" s="20">
        <f t="shared" si="0"/>
        <v>10</v>
      </c>
      <c r="I12" s="10">
        <f t="shared" si="1"/>
        <v>0</v>
      </c>
      <c r="J12" s="23">
        <f t="shared" si="2"/>
        <v>0</v>
      </c>
    </row>
    <row r="13" spans="1:10" ht="19.5" customHeight="1" x14ac:dyDescent="0.15">
      <c r="B13" s="1">
        <v>8</v>
      </c>
      <c r="C13" s="1" t="s">
        <v>38</v>
      </c>
      <c r="D13" s="1" t="s">
        <v>16</v>
      </c>
      <c r="E13" s="1">
        <v>27</v>
      </c>
      <c r="F13" s="4">
        <v>0.25</v>
      </c>
      <c r="G13" s="18">
        <v>4</v>
      </c>
      <c r="H13" s="20">
        <f>5/F13</f>
        <v>20</v>
      </c>
      <c r="I13" s="10">
        <f t="shared" si="1"/>
        <v>80</v>
      </c>
      <c r="J13" s="24">
        <f t="shared" si="2"/>
        <v>96.09609609609609</v>
      </c>
    </row>
    <row r="14" spans="1:10" ht="19.5" customHeight="1" x14ac:dyDescent="0.15">
      <c r="B14" s="1">
        <v>9</v>
      </c>
      <c r="C14" s="1" t="s">
        <v>17</v>
      </c>
      <c r="D14" s="1" t="s">
        <v>18</v>
      </c>
      <c r="E14" s="1">
        <v>45</v>
      </c>
      <c r="F14" s="4">
        <v>7.5</v>
      </c>
      <c r="G14" s="18"/>
      <c r="H14" s="20">
        <f t="shared" ref="H14:H20" si="3">5/F14</f>
        <v>0.66666666666666663</v>
      </c>
      <c r="I14" s="10">
        <f t="shared" si="1"/>
        <v>0</v>
      </c>
      <c r="J14" s="23">
        <f t="shared" si="2"/>
        <v>0</v>
      </c>
    </row>
    <row r="15" spans="1:10" ht="19.5" customHeight="1" x14ac:dyDescent="0.15">
      <c r="B15" s="1">
        <v>10</v>
      </c>
      <c r="C15" s="1" t="s">
        <v>19</v>
      </c>
      <c r="D15" s="1" t="s">
        <v>20</v>
      </c>
      <c r="E15" s="1">
        <v>56</v>
      </c>
      <c r="F15" s="4">
        <v>20</v>
      </c>
      <c r="G15" s="18"/>
      <c r="H15" s="13">
        <f t="shared" si="3"/>
        <v>0.25</v>
      </c>
      <c r="I15" s="10">
        <f t="shared" si="1"/>
        <v>0</v>
      </c>
      <c r="J15" s="23">
        <f t="shared" si="2"/>
        <v>0</v>
      </c>
    </row>
    <row r="16" spans="1:10" ht="19.5" customHeight="1" x14ac:dyDescent="0.15">
      <c r="B16" s="1">
        <v>11</v>
      </c>
      <c r="C16" s="1" t="s">
        <v>21</v>
      </c>
      <c r="D16" s="1" t="s">
        <v>22</v>
      </c>
      <c r="E16" s="1">
        <v>65</v>
      </c>
      <c r="F16" s="4">
        <v>1.5</v>
      </c>
      <c r="G16" s="18"/>
      <c r="H16" s="20">
        <f t="shared" si="3"/>
        <v>3.3333333333333335</v>
      </c>
      <c r="I16" s="10">
        <f t="shared" si="1"/>
        <v>0</v>
      </c>
      <c r="J16" s="23">
        <f t="shared" si="2"/>
        <v>0</v>
      </c>
    </row>
    <row r="17" spans="2:10" ht="19.5" customHeight="1" x14ac:dyDescent="0.15">
      <c r="B17" s="1">
        <v>12</v>
      </c>
      <c r="C17" s="1" t="s">
        <v>39</v>
      </c>
      <c r="D17" s="1" t="s">
        <v>23</v>
      </c>
      <c r="E17" s="1">
        <v>70</v>
      </c>
      <c r="F17" s="4">
        <v>5</v>
      </c>
      <c r="G17" s="18"/>
      <c r="H17" s="20">
        <f t="shared" si="3"/>
        <v>1</v>
      </c>
      <c r="I17" s="10">
        <f t="shared" si="1"/>
        <v>0</v>
      </c>
      <c r="J17" s="23">
        <f t="shared" si="2"/>
        <v>0</v>
      </c>
    </row>
    <row r="18" spans="2:10" ht="19.5" customHeight="1" x14ac:dyDescent="0.15">
      <c r="B18" s="1">
        <v>13</v>
      </c>
      <c r="C18" s="1" t="s">
        <v>24</v>
      </c>
      <c r="D18" s="1" t="s">
        <v>25</v>
      </c>
      <c r="E18" s="1">
        <v>85</v>
      </c>
      <c r="F18" s="4">
        <v>10</v>
      </c>
      <c r="G18" s="18"/>
      <c r="H18" s="20">
        <f t="shared" si="3"/>
        <v>0.5</v>
      </c>
      <c r="I18" s="10">
        <f t="shared" si="1"/>
        <v>0</v>
      </c>
      <c r="J18" s="23">
        <f t="shared" si="2"/>
        <v>0</v>
      </c>
    </row>
    <row r="19" spans="2:10" ht="19.5" customHeight="1" x14ac:dyDescent="0.15">
      <c r="B19" s="1">
        <v>14</v>
      </c>
      <c r="C19" s="1" t="s">
        <v>26</v>
      </c>
      <c r="D19" s="1" t="s">
        <v>27</v>
      </c>
      <c r="E19" s="1">
        <v>122</v>
      </c>
      <c r="F19" s="4">
        <v>1.67</v>
      </c>
      <c r="G19" s="18"/>
      <c r="H19" s="20">
        <f t="shared" si="3"/>
        <v>2.9940119760479043</v>
      </c>
      <c r="I19" s="10">
        <f t="shared" si="1"/>
        <v>0</v>
      </c>
      <c r="J19" s="23">
        <f t="shared" si="2"/>
        <v>0</v>
      </c>
    </row>
    <row r="20" spans="2:10" ht="19.5" customHeight="1" thickBot="1" x14ac:dyDescent="0.2">
      <c r="B20" s="2">
        <v>15</v>
      </c>
      <c r="C20" s="2" t="s">
        <v>28</v>
      </c>
      <c r="D20" s="2" t="s">
        <v>29</v>
      </c>
      <c r="E20" s="2">
        <v>187</v>
      </c>
      <c r="F20" s="6">
        <v>1.67</v>
      </c>
      <c r="G20" s="19"/>
      <c r="H20" s="21">
        <f t="shared" si="3"/>
        <v>2.9940119760479043</v>
      </c>
      <c r="I20" s="11">
        <f t="shared" si="1"/>
        <v>0</v>
      </c>
      <c r="J20" s="23">
        <f t="shared" si="2"/>
        <v>0</v>
      </c>
    </row>
    <row r="21" spans="2:10" ht="19.5" customHeight="1" thickBot="1" x14ac:dyDescent="0.2">
      <c r="B21" s="26" t="s">
        <v>41</v>
      </c>
      <c r="C21" s="27"/>
      <c r="D21" s="27"/>
      <c r="E21" s="7"/>
      <c r="F21" s="8"/>
      <c r="G21" s="8"/>
      <c r="H21" s="9"/>
      <c r="I21" s="12">
        <f>SUM(I6:I20)</f>
        <v>80</v>
      </c>
      <c r="J21" s="24">
        <f t="shared" si="2"/>
        <v>96.09609609609609</v>
      </c>
    </row>
    <row r="23" spans="2:10" ht="19.5" customHeight="1" x14ac:dyDescent="0.15">
      <c r="B23" t="s">
        <v>31</v>
      </c>
    </row>
  </sheetData>
  <mergeCells count="1">
    <mergeCell ref="B21:D21"/>
  </mergeCells>
  <phoneticPr fontId="1"/>
  <pageMargins left="0.70866141732283472" right="0.70866141732283472" top="1.3385826771653544" bottom="0.74803149606299213" header="0.31496062992125984" footer="0.31496062992125984"/>
  <pageSetup paperSize="9" scale="89" orientation="landscape" r:id="rId1"/>
  <headerFooter>
    <oddFooter>&amp;L&amp;9ベンゾジアゼピン薬害連絡協議会&amp;R&amp;9&amp;F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名古屋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togis</dc:creator>
  <cp:lastModifiedBy>togis</cp:lastModifiedBy>
  <cp:lastPrinted>2017-06-20T14:01:55Z</cp:lastPrinted>
  <dcterms:created xsi:type="dcterms:W3CDTF">2017-06-05T00:29:57Z</dcterms:created>
  <dcterms:modified xsi:type="dcterms:W3CDTF">2017-10-10T07:22:33Z</dcterms:modified>
</cp:coreProperties>
</file>