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9-03.ベンゾジアゼピン薬害\１１．国会（参院選）ＮＥＷ★\BYA情報提供の資料★★\"/>
    </mc:Choice>
  </mc:AlternateContent>
  <bookViews>
    <workbookView xWindow="0" yWindow="0" windowWidth="18802" windowHeight="10094"/>
  </bookViews>
  <sheets>
    <sheet name="まとめ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9" i="1" l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78" i="1"/>
  <c r="E96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78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55" i="1"/>
  <c r="E33" i="1" l="1"/>
  <c r="E34" i="1"/>
  <c r="E35" i="1"/>
  <c r="E36" i="1"/>
  <c r="E37" i="1"/>
  <c r="E38" i="1"/>
  <c r="E39" i="1"/>
  <c r="E40" i="1"/>
  <c r="E41" i="1"/>
  <c r="E42" i="1"/>
  <c r="E43" i="1"/>
  <c r="E44" i="1"/>
  <c r="E32" i="1"/>
  <c r="E9" i="1"/>
  <c r="E10" i="1"/>
  <c r="E11" i="1"/>
  <c r="E12" i="1"/>
  <c r="E13" i="1"/>
  <c r="E14" i="1"/>
  <c r="E15" i="1"/>
  <c r="E16" i="1"/>
  <c r="E17" i="1"/>
  <c r="E18" i="1"/>
  <c r="E19" i="1"/>
  <c r="E8" i="1"/>
</calcChain>
</file>

<file path=xl/sharedStrings.xml><?xml version="1.0" encoding="utf-8"?>
<sst xmlns="http://schemas.openxmlformats.org/spreadsheetml/2006/main" count="110" uniqueCount="70">
  <si>
    <t>フィンランド</t>
    <phoneticPr fontId="2"/>
  </si>
  <si>
    <t>アイルランド</t>
    <phoneticPr fontId="2"/>
  </si>
  <si>
    <t>ベルギー</t>
    <phoneticPr fontId="2"/>
  </si>
  <si>
    <t>ルクセンブルグ</t>
    <phoneticPr fontId="2"/>
  </si>
  <si>
    <t>フランス</t>
    <phoneticPr fontId="2"/>
  </si>
  <si>
    <t>スペイン</t>
    <phoneticPr fontId="2"/>
  </si>
  <si>
    <t>マーシャル諸島</t>
    <rPh sb="5" eb="7">
      <t>ショトウ</t>
    </rPh>
    <phoneticPr fontId="2"/>
  </si>
  <si>
    <t>米国</t>
    <rPh sb="0" eb="2">
      <t>ベイコク</t>
    </rPh>
    <phoneticPr fontId="2"/>
  </si>
  <si>
    <t>イタリア</t>
    <phoneticPr fontId="2"/>
  </si>
  <si>
    <t>S-DDD</t>
    <phoneticPr fontId="2"/>
  </si>
  <si>
    <t>人口</t>
    <rPh sb="0" eb="2">
      <t>ジンコウ</t>
    </rPh>
    <phoneticPr fontId="2"/>
  </si>
  <si>
    <t>A</t>
    <phoneticPr fontId="2"/>
  </si>
  <si>
    <t>B</t>
    <phoneticPr fontId="2"/>
  </si>
  <si>
    <t>総消費量</t>
    <rPh sb="0" eb="1">
      <t>ソウ</t>
    </rPh>
    <rPh sb="1" eb="4">
      <t>ショウヒリョウ</t>
    </rPh>
    <phoneticPr fontId="2"/>
  </si>
  <si>
    <t>国名</t>
    <rPh sb="0" eb="2">
      <t>コクメイ</t>
    </rPh>
    <phoneticPr fontId="2"/>
  </si>
  <si>
    <t>日本</t>
    <rPh sb="0" eb="2">
      <t>ニホン</t>
    </rPh>
    <phoneticPr fontId="2"/>
  </si>
  <si>
    <t>キューバ</t>
    <phoneticPr fontId="2"/>
  </si>
  <si>
    <t>ドイツ</t>
    <phoneticPr fontId="2"/>
  </si>
  <si>
    <t>アンドラ</t>
    <phoneticPr fontId="2"/>
  </si>
  <si>
    <t>イスラエル</t>
    <phoneticPr fontId="2"/>
  </si>
  <si>
    <t xml:space="preserve">Table IV.2. Calculated consumption of sedative-hypnotics </t>
  </si>
  <si>
    <t>１．ベンゾジアゼピン系睡眠薬</t>
    <rPh sb="10" eb="11">
      <t>ケイ</t>
    </rPh>
    <rPh sb="11" eb="14">
      <t>スイミンヤク</t>
    </rPh>
    <phoneticPr fontId="2"/>
  </si>
  <si>
    <t>２．抗不安薬</t>
    <rPh sb="2" eb="3">
      <t>コウ</t>
    </rPh>
    <rPh sb="3" eb="5">
      <t>フアン</t>
    </rPh>
    <rPh sb="5" eb="6">
      <t>ヤク</t>
    </rPh>
    <phoneticPr fontId="2"/>
  </si>
  <si>
    <t>Table IV.3. Calculated consumption of anxiolytics</t>
  </si>
  <si>
    <t>https://www.incb.org/documents/Psychotropics/technical-publications/2016/Technical_Publication_2016_English.pdf</t>
    <phoneticPr fontId="2"/>
  </si>
  <si>
    <t>ハンガリー</t>
    <phoneticPr fontId="2"/>
  </si>
  <si>
    <t>スペイン</t>
    <phoneticPr fontId="2"/>
  </si>
  <si>
    <t>ベルギー</t>
    <phoneticPr fontId="2"/>
  </si>
  <si>
    <t>カナダ</t>
    <phoneticPr fontId="2"/>
  </si>
  <si>
    <t>ウルグアイ</t>
    <phoneticPr fontId="2"/>
  </si>
  <si>
    <t>フランス</t>
    <phoneticPr fontId="2"/>
  </si>
  <si>
    <t>モンテネグロ</t>
    <phoneticPr fontId="2"/>
  </si>
  <si>
    <t>アルゼンチン</t>
    <phoneticPr fontId="2"/>
  </si>
  <si>
    <t>https://www.populationpyramid.net/ja/%E6%97%A5%E6%9C%AC/2016/</t>
    <phoneticPr fontId="2"/>
  </si>
  <si>
    <t>A×B/10＾6</t>
    <phoneticPr fontId="2"/>
  </si>
  <si>
    <t>人口（人）</t>
    <rPh sb="0" eb="2">
      <t>ジンコウ</t>
    </rPh>
    <rPh sb="3" eb="4">
      <t>ヒト</t>
    </rPh>
    <phoneticPr fontId="2"/>
  </si>
  <si>
    <r>
      <t>出典：</t>
    </r>
    <r>
      <rPr>
        <b/>
        <sz val="11"/>
        <color rgb="FFFF0000"/>
        <rFont val="ＭＳ Ｐゴシック"/>
        <family val="3"/>
        <charset val="128"/>
        <scheme val="minor"/>
      </rPr>
      <t>向精神薬２０１６年（INCB)</t>
    </r>
    <rPh sb="0" eb="2">
      <t>シュッテン</t>
    </rPh>
    <phoneticPr fontId="2"/>
  </si>
  <si>
    <t>Psychotropic Substances　2016　INTERNATIONAL NARCOTICS CONTROL BOARD （P134-P142）</t>
    <phoneticPr fontId="2"/>
  </si>
  <si>
    <t>国名</t>
  </si>
  <si>
    <t>S-DDD（１）</t>
  </si>
  <si>
    <t>S-DDD（２）</t>
  </si>
  <si>
    <t>S-DDD（合計）</t>
  </si>
  <si>
    <t>人口（人）</t>
  </si>
  <si>
    <t>総消費量</t>
  </si>
  <si>
    <t>A1</t>
  </si>
  <si>
    <t>A2</t>
  </si>
  <si>
    <t>A3</t>
  </si>
  <si>
    <t>B</t>
  </si>
  <si>
    <t>A3×B/10＾6</t>
  </si>
  <si>
    <t>アイルランド</t>
  </si>
  <si>
    <t>日本</t>
  </si>
  <si>
    <t>ベルギー</t>
  </si>
  <si>
    <t>キューバ</t>
  </si>
  <si>
    <t>ルクセンブルグ</t>
  </si>
  <si>
    <t>スペイン</t>
  </si>
  <si>
    <t>イタリア</t>
  </si>
  <si>
    <t>フィンランド</t>
  </si>
  <si>
    <t>ドイツ</t>
  </si>
  <si>
    <t>フランス</t>
  </si>
  <si>
    <t>アンドラ</t>
  </si>
  <si>
    <t>イスラエル</t>
  </si>
  <si>
    <t>マーシャル諸島</t>
  </si>
  <si>
    <t>ハンガリー</t>
  </si>
  <si>
    <t>カナダ</t>
  </si>
  <si>
    <t>ウルグアイ</t>
  </si>
  <si>
    <t>モンテネグロ</t>
  </si>
  <si>
    <t>米国</t>
  </si>
  <si>
    <t>アルゼンチン</t>
  </si>
  <si>
    <t>４．図編集</t>
    <rPh sb="2" eb="3">
      <t>ズ</t>
    </rPh>
    <rPh sb="3" eb="5">
      <t>ヘンシュウ</t>
    </rPh>
    <phoneticPr fontId="2"/>
  </si>
  <si>
    <t>３．１（睡眠薬）＋２（抗不安薬）の合計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</si>
</sst>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u/>
      <sz val="11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u/>
      <sz val="9"/>
      <color rgb="FF0070C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>
      <alignment vertical="center"/>
    </xf>
    <xf numFmtId="0" fontId="3" fillId="0" borderId="1" xfId="0" applyFont="1" applyBorder="1">
      <alignment vertical="center"/>
    </xf>
    <xf numFmtId="0" fontId="0" fillId="0" borderId="4" xfId="0" applyFill="1" applyBorder="1">
      <alignment vertical="center"/>
    </xf>
    <xf numFmtId="0" fontId="0" fillId="0" borderId="1" xfId="0" applyFill="1" applyBorder="1">
      <alignment vertical="center"/>
    </xf>
    <xf numFmtId="0" fontId="4" fillId="0" borderId="0" xfId="0" applyFont="1">
      <alignment vertical="center"/>
    </xf>
    <xf numFmtId="0" fontId="5" fillId="0" borderId="0" xfId="2">
      <alignment vertical="center"/>
    </xf>
    <xf numFmtId="0" fontId="6" fillId="0" borderId="0" xfId="2" applyFont="1">
      <alignment vertical="center"/>
    </xf>
    <xf numFmtId="2" fontId="0" fillId="0" borderId="1" xfId="0" applyNumberFormat="1" applyBorder="1">
      <alignment vertical="center"/>
    </xf>
    <xf numFmtId="0" fontId="7" fillId="0" borderId="0" xfId="0" applyFont="1">
      <alignment vertical="center"/>
    </xf>
    <xf numFmtId="3" fontId="0" fillId="0" borderId="1" xfId="0" applyNumberFormat="1" applyBorder="1">
      <alignment vertical="center"/>
    </xf>
    <xf numFmtId="38" fontId="0" fillId="0" borderId="1" xfId="1" applyFont="1" applyBorder="1">
      <alignment vertical="center"/>
    </xf>
    <xf numFmtId="38" fontId="3" fillId="0" borderId="1" xfId="1" applyFont="1" applyBorder="1">
      <alignment vertical="center"/>
    </xf>
    <xf numFmtId="3" fontId="3" fillId="0" borderId="1" xfId="0" applyNumberFormat="1" applyFont="1" applyBorder="1">
      <alignment vertical="center"/>
    </xf>
    <xf numFmtId="0" fontId="3" fillId="0" borderId="0" xfId="0" applyFont="1">
      <alignment vertical="center"/>
    </xf>
    <xf numFmtId="0" fontId="8" fillId="0" borderId="0" xfId="2" applyFont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ベンゾジアゼピン系睡眠薬（総消費量）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まとめ!$B$8:$B$19</c:f>
              <c:strCache>
                <c:ptCount val="12"/>
                <c:pt idx="0">
                  <c:v>アイルランド</c:v>
                </c:pt>
                <c:pt idx="1">
                  <c:v>日本</c:v>
                </c:pt>
                <c:pt idx="2">
                  <c:v>ベルギー</c:v>
                </c:pt>
                <c:pt idx="3">
                  <c:v>キューバ</c:v>
                </c:pt>
                <c:pt idx="4">
                  <c:v>ルクセンブルグ</c:v>
                </c:pt>
                <c:pt idx="5">
                  <c:v>スペイン</c:v>
                </c:pt>
                <c:pt idx="6">
                  <c:v>イタリア</c:v>
                </c:pt>
                <c:pt idx="7">
                  <c:v>フィンランド</c:v>
                </c:pt>
                <c:pt idx="8">
                  <c:v>ドイツ</c:v>
                </c:pt>
                <c:pt idx="9">
                  <c:v>フランス</c:v>
                </c:pt>
                <c:pt idx="10">
                  <c:v>アンドラ</c:v>
                </c:pt>
                <c:pt idx="11">
                  <c:v>イスラエル</c:v>
                </c:pt>
              </c:strCache>
            </c:strRef>
          </c:cat>
          <c:val>
            <c:numRef>
              <c:f>まとめ!$E$8:$E$19</c:f>
              <c:numCache>
                <c:formatCode>#,##0_);[Red]\(#,##0\)</c:formatCode>
                <c:ptCount val="12"/>
                <c:pt idx="0">
                  <c:v>402.33930254999996</c:v>
                </c:pt>
                <c:pt idx="1">
                  <c:v>6529.6728283499997</c:v>
                </c:pt>
                <c:pt idx="2">
                  <c:v>452.37529584000004</c:v>
                </c:pt>
                <c:pt idx="3">
                  <c:v>375.73744623999994</c:v>
                </c:pt>
                <c:pt idx="4">
                  <c:v>18.070980479999999</c:v>
                </c:pt>
                <c:pt idx="5">
                  <c:v>1408.6555903199999</c:v>
                </c:pt>
                <c:pt idx="6">
                  <c:v>1627.7833016599998</c:v>
                </c:pt>
                <c:pt idx="7">
                  <c:v>129.36983168</c:v>
                </c:pt>
                <c:pt idx="8">
                  <c:v>1509.56678721</c:v>
                </c:pt>
                <c:pt idx="9">
                  <c:v>1087.0712316799998</c:v>
                </c:pt>
                <c:pt idx="10">
                  <c:v>1.2450399999999999</c:v>
                </c:pt>
                <c:pt idx="11">
                  <c:v>116.82452237999999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75462048"/>
        <c:axId val="1475467488"/>
      </c:barChart>
      <c:catAx>
        <c:axId val="1475462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75467488"/>
        <c:crosses val="autoZero"/>
        <c:auto val="1"/>
        <c:lblAlgn val="ctr"/>
        <c:lblOffset val="100"/>
        <c:noMultiLvlLbl val="0"/>
      </c:catAx>
      <c:valAx>
        <c:axId val="1475467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75462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ベンゾジアゼピン系睡眠薬（</a:t>
            </a:r>
            <a:r>
              <a:rPr lang="en-US" altLang="ja-JP"/>
              <a:t>S-DDD</a:t>
            </a:r>
            <a:r>
              <a:rPr lang="ja-JP" altLang="en-US"/>
              <a:t>）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まとめ!$B$8:$B$19</c:f>
              <c:strCache>
                <c:ptCount val="12"/>
                <c:pt idx="0">
                  <c:v>アイルランド</c:v>
                </c:pt>
                <c:pt idx="1">
                  <c:v>日本</c:v>
                </c:pt>
                <c:pt idx="2">
                  <c:v>ベルギー</c:v>
                </c:pt>
                <c:pt idx="3">
                  <c:v>キューバ</c:v>
                </c:pt>
                <c:pt idx="4">
                  <c:v>ルクセンブルグ</c:v>
                </c:pt>
                <c:pt idx="5">
                  <c:v>スペイン</c:v>
                </c:pt>
                <c:pt idx="6">
                  <c:v>イタリア</c:v>
                </c:pt>
                <c:pt idx="7">
                  <c:v>フィンランド</c:v>
                </c:pt>
                <c:pt idx="8">
                  <c:v>ドイツ</c:v>
                </c:pt>
                <c:pt idx="9">
                  <c:v>フランス</c:v>
                </c:pt>
                <c:pt idx="10">
                  <c:v>アンドラ</c:v>
                </c:pt>
                <c:pt idx="11">
                  <c:v>イスラエル</c:v>
                </c:pt>
              </c:strCache>
            </c:strRef>
          </c:cat>
          <c:val>
            <c:numRef>
              <c:f>まとめ!$C$8:$C$19</c:f>
              <c:numCache>
                <c:formatCode>General</c:formatCode>
                <c:ptCount val="12"/>
                <c:pt idx="0">
                  <c:v>85.35</c:v>
                </c:pt>
                <c:pt idx="1">
                  <c:v>51.69</c:v>
                </c:pt>
                <c:pt idx="2">
                  <c:v>39.78</c:v>
                </c:pt>
                <c:pt idx="3">
                  <c:v>32.979999999999997</c:v>
                </c:pt>
                <c:pt idx="4">
                  <c:v>31.36</c:v>
                </c:pt>
                <c:pt idx="5">
                  <c:v>30.58</c:v>
                </c:pt>
                <c:pt idx="6">
                  <c:v>27.22</c:v>
                </c:pt>
                <c:pt idx="7">
                  <c:v>23.42</c:v>
                </c:pt>
                <c:pt idx="8">
                  <c:v>18.71</c:v>
                </c:pt>
                <c:pt idx="9">
                  <c:v>16.809999999999999</c:v>
                </c:pt>
                <c:pt idx="10">
                  <c:v>15.76</c:v>
                </c:pt>
                <c:pt idx="11">
                  <c:v>14.26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75462592"/>
        <c:axId val="1475458784"/>
      </c:barChart>
      <c:catAx>
        <c:axId val="147546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75458784"/>
        <c:crosses val="autoZero"/>
        <c:auto val="1"/>
        <c:lblAlgn val="ctr"/>
        <c:lblOffset val="100"/>
        <c:noMultiLvlLbl val="0"/>
      </c:catAx>
      <c:valAx>
        <c:axId val="147545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75462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ベンゾジアゼピン系抗不安薬（</a:t>
            </a:r>
            <a:r>
              <a:rPr lang="en-US" altLang="ja-JP"/>
              <a:t>S-DDD</a:t>
            </a:r>
            <a:r>
              <a:rPr lang="ja-JP" altLang="en-US"/>
              <a:t>）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まとめ!$B$32:$B$44</c:f>
              <c:strCache>
                <c:ptCount val="13"/>
                <c:pt idx="0">
                  <c:v>フィンランド</c:v>
                </c:pt>
                <c:pt idx="1">
                  <c:v>アイルランド</c:v>
                </c:pt>
                <c:pt idx="2">
                  <c:v>マーシャル諸島</c:v>
                </c:pt>
                <c:pt idx="3">
                  <c:v>ハンガリー</c:v>
                </c:pt>
                <c:pt idx="4">
                  <c:v>スペイン</c:v>
                </c:pt>
                <c:pt idx="5">
                  <c:v>ベルギー</c:v>
                </c:pt>
                <c:pt idx="6">
                  <c:v>カナダ</c:v>
                </c:pt>
                <c:pt idx="7">
                  <c:v>ウルグアイ</c:v>
                </c:pt>
                <c:pt idx="8">
                  <c:v>フランス</c:v>
                </c:pt>
                <c:pt idx="9">
                  <c:v>モンテネグロ</c:v>
                </c:pt>
                <c:pt idx="10">
                  <c:v>米国</c:v>
                </c:pt>
                <c:pt idx="11">
                  <c:v>アルゼンチン</c:v>
                </c:pt>
                <c:pt idx="12">
                  <c:v>日本</c:v>
                </c:pt>
              </c:strCache>
            </c:strRef>
          </c:cat>
          <c:val>
            <c:numRef>
              <c:f>まとめ!$C$32:$C$44</c:f>
              <c:numCache>
                <c:formatCode>General</c:formatCode>
                <c:ptCount val="13"/>
                <c:pt idx="0">
                  <c:v>412.27</c:v>
                </c:pt>
                <c:pt idx="1">
                  <c:v>312.58</c:v>
                </c:pt>
                <c:pt idx="2">
                  <c:v>97.85</c:v>
                </c:pt>
                <c:pt idx="3">
                  <c:v>76.94</c:v>
                </c:pt>
                <c:pt idx="4">
                  <c:v>66.010000000000005</c:v>
                </c:pt>
                <c:pt idx="5">
                  <c:v>64.91</c:v>
                </c:pt>
                <c:pt idx="6">
                  <c:v>64.510000000000005</c:v>
                </c:pt>
                <c:pt idx="7">
                  <c:v>62.62</c:v>
                </c:pt>
                <c:pt idx="8">
                  <c:v>59.88</c:v>
                </c:pt>
                <c:pt idx="9">
                  <c:v>56.74</c:v>
                </c:pt>
                <c:pt idx="10">
                  <c:v>56.43</c:v>
                </c:pt>
                <c:pt idx="11" formatCode="0.00">
                  <c:v>51.3</c:v>
                </c:pt>
                <c:pt idx="12">
                  <c:v>18.22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75465312"/>
        <c:axId val="1475468032"/>
      </c:barChart>
      <c:catAx>
        <c:axId val="147546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75468032"/>
        <c:crosses val="autoZero"/>
        <c:auto val="1"/>
        <c:lblAlgn val="ctr"/>
        <c:lblOffset val="100"/>
        <c:noMultiLvlLbl val="0"/>
      </c:catAx>
      <c:valAx>
        <c:axId val="1475468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75465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ベンゾジアゼピン系抗不安薬（総消費量）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まとめ!$B$32:$B$44</c:f>
              <c:strCache>
                <c:ptCount val="13"/>
                <c:pt idx="0">
                  <c:v>フィンランド</c:v>
                </c:pt>
                <c:pt idx="1">
                  <c:v>アイルランド</c:v>
                </c:pt>
                <c:pt idx="2">
                  <c:v>マーシャル諸島</c:v>
                </c:pt>
                <c:pt idx="3">
                  <c:v>ハンガリー</c:v>
                </c:pt>
                <c:pt idx="4">
                  <c:v>スペイン</c:v>
                </c:pt>
                <c:pt idx="5">
                  <c:v>ベルギー</c:v>
                </c:pt>
                <c:pt idx="6">
                  <c:v>カナダ</c:v>
                </c:pt>
                <c:pt idx="7">
                  <c:v>ウルグアイ</c:v>
                </c:pt>
                <c:pt idx="8">
                  <c:v>フランス</c:v>
                </c:pt>
                <c:pt idx="9">
                  <c:v>モンテネグロ</c:v>
                </c:pt>
                <c:pt idx="10">
                  <c:v>米国</c:v>
                </c:pt>
                <c:pt idx="11">
                  <c:v>アルゼンチン</c:v>
                </c:pt>
                <c:pt idx="12">
                  <c:v>日本</c:v>
                </c:pt>
              </c:strCache>
            </c:strRef>
          </c:cat>
          <c:val>
            <c:numRef>
              <c:f>まとめ!$E$32:$E$44</c:f>
              <c:numCache>
                <c:formatCode>#,##0_);[Red]\(#,##0\)</c:formatCode>
                <c:ptCount val="13"/>
                <c:pt idx="0">
                  <c:v>2277.3399020799998</c:v>
                </c:pt>
                <c:pt idx="1">
                  <c:v>1473.4999319399999</c:v>
                </c:pt>
                <c:pt idx="2">
                  <c:v>6.0630795499999994</c:v>
                </c:pt>
                <c:pt idx="3">
                  <c:v>755.65220691999991</c:v>
                </c:pt>
                <c:pt idx="4">
                  <c:v>3040.7245100400005</c:v>
                </c:pt>
                <c:pt idx="5">
                  <c:v>738.15184648000002</c:v>
                </c:pt>
                <c:pt idx="6">
                  <c:v>2340.8342447800001</c:v>
                </c:pt>
                <c:pt idx="7">
                  <c:v>215.66766340000001</c:v>
                </c:pt>
                <c:pt idx="8">
                  <c:v>3872.3275046400004</c:v>
                </c:pt>
                <c:pt idx="9">
                  <c:v>35.524970740000001</c:v>
                </c:pt>
                <c:pt idx="10">
                  <c:v>18290.023150410001</c:v>
                </c:pt>
                <c:pt idx="11">
                  <c:v>2249.3653101</c:v>
                </c:pt>
                <c:pt idx="12">
                  <c:v>2301.6180872999998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75469120"/>
        <c:axId val="1475470208"/>
      </c:barChart>
      <c:catAx>
        <c:axId val="1475469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75470208"/>
        <c:crosses val="autoZero"/>
        <c:auto val="1"/>
        <c:lblAlgn val="ctr"/>
        <c:lblOffset val="100"/>
        <c:noMultiLvlLbl val="0"/>
      </c:catAx>
      <c:valAx>
        <c:axId val="1475470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75469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１（睡眠薬）＋２（抗不安薬）の合計（</a:t>
            </a:r>
            <a:r>
              <a:rPr lang="en-US" altLang="ja-JP"/>
              <a:t>S-DDD</a:t>
            </a:r>
            <a:r>
              <a:rPr lang="ja-JP" altLang="en-US"/>
              <a:t>）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まとめ!$B$55:$B$73</c:f>
              <c:strCache>
                <c:ptCount val="19"/>
                <c:pt idx="0">
                  <c:v>アイルランド</c:v>
                </c:pt>
                <c:pt idx="1">
                  <c:v>日本</c:v>
                </c:pt>
                <c:pt idx="2">
                  <c:v>ベルギー</c:v>
                </c:pt>
                <c:pt idx="3">
                  <c:v>キューバ</c:v>
                </c:pt>
                <c:pt idx="4">
                  <c:v>ルクセンブルグ</c:v>
                </c:pt>
                <c:pt idx="5">
                  <c:v>スペイン</c:v>
                </c:pt>
                <c:pt idx="6">
                  <c:v>イタリア</c:v>
                </c:pt>
                <c:pt idx="7">
                  <c:v>フィンランド</c:v>
                </c:pt>
                <c:pt idx="8">
                  <c:v>ドイツ</c:v>
                </c:pt>
                <c:pt idx="9">
                  <c:v>フランス</c:v>
                </c:pt>
                <c:pt idx="10">
                  <c:v>アンドラ</c:v>
                </c:pt>
                <c:pt idx="11">
                  <c:v>イスラエル</c:v>
                </c:pt>
                <c:pt idx="12">
                  <c:v>マーシャル諸島</c:v>
                </c:pt>
                <c:pt idx="13">
                  <c:v>ハンガリー</c:v>
                </c:pt>
                <c:pt idx="14">
                  <c:v>カナダ</c:v>
                </c:pt>
                <c:pt idx="15">
                  <c:v>ウルグアイ</c:v>
                </c:pt>
                <c:pt idx="16">
                  <c:v>モンテネグロ</c:v>
                </c:pt>
                <c:pt idx="17">
                  <c:v>米国</c:v>
                </c:pt>
                <c:pt idx="18">
                  <c:v>アルゼンチン</c:v>
                </c:pt>
              </c:strCache>
            </c:strRef>
          </c:cat>
          <c:val>
            <c:numRef>
              <c:f>まとめ!$E$55:$E$73</c:f>
              <c:numCache>
                <c:formatCode>General</c:formatCode>
                <c:ptCount val="19"/>
                <c:pt idx="0">
                  <c:v>397.92999999999995</c:v>
                </c:pt>
                <c:pt idx="1">
                  <c:v>69.91</c:v>
                </c:pt>
                <c:pt idx="2">
                  <c:v>104.69</c:v>
                </c:pt>
                <c:pt idx="3">
                  <c:v>70.239999999999995</c:v>
                </c:pt>
                <c:pt idx="4">
                  <c:v>76.28</c:v>
                </c:pt>
                <c:pt idx="5">
                  <c:v>96.59</c:v>
                </c:pt>
                <c:pt idx="6">
                  <c:v>68.539999999999992</c:v>
                </c:pt>
                <c:pt idx="7">
                  <c:v>435.69</c:v>
                </c:pt>
                <c:pt idx="8">
                  <c:v>37.19</c:v>
                </c:pt>
                <c:pt idx="9">
                  <c:v>76.69</c:v>
                </c:pt>
                <c:pt idx="10">
                  <c:v>50.15</c:v>
                </c:pt>
                <c:pt idx="11">
                  <c:v>38.89</c:v>
                </c:pt>
                <c:pt idx="12">
                  <c:v>100.05</c:v>
                </c:pt>
                <c:pt idx="13">
                  <c:v>82.42</c:v>
                </c:pt>
                <c:pt idx="14">
                  <c:v>76.830000000000013</c:v>
                </c:pt>
                <c:pt idx="15">
                  <c:v>75.66</c:v>
                </c:pt>
                <c:pt idx="16">
                  <c:v>58.410000000000004</c:v>
                </c:pt>
                <c:pt idx="17">
                  <c:v>65.209999999999994</c:v>
                </c:pt>
                <c:pt idx="18">
                  <c:v>52.75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71405200"/>
        <c:axId val="1771406288"/>
      </c:barChart>
      <c:catAx>
        <c:axId val="1771405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71406288"/>
        <c:crosses val="autoZero"/>
        <c:auto val="1"/>
        <c:lblAlgn val="ctr"/>
        <c:lblOffset val="100"/>
        <c:noMultiLvlLbl val="0"/>
      </c:catAx>
      <c:valAx>
        <c:axId val="1771406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71405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１（睡眠薬）＋２（抗不安薬）の合計（総消費量）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まとめ!$B$55:$B$73</c:f>
              <c:strCache>
                <c:ptCount val="19"/>
                <c:pt idx="0">
                  <c:v>アイルランド</c:v>
                </c:pt>
                <c:pt idx="1">
                  <c:v>日本</c:v>
                </c:pt>
                <c:pt idx="2">
                  <c:v>ベルギー</c:v>
                </c:pt>
                <c:pt idx="3">
                  <c:v>キューバ</c:v>
                </c:pt>
                <c:pt idx="4">
                  <c:v>ルクセンブルグ</c:v>
                </c:pt>
                <c:pt idx="5">
                  <c:v>スペイン</c:v>
                </c:pt>
                <c:pt idx="6">
                  <c:v>イタリア</c:v>
                </c:pt>
                <c:pt idx="7">
                  <c:v>フィンランド</c:v>
                </c:pt>
                <c:pt idx="8">
                  <c:v>ドイツ</c:v>
                </c:pt>
                <c:pt idx="9">
                  <c:v>フランス</c:v>
                </c:pt>
                <c:pt idx="10">
                  <c:v>アンドラ</c:v>
                </c:pt>
                <c:pt idx="11">
                  <c:v>イスラエル</c:v>
                </c:pt>
                <c:pt idx="12">
                  <c:v>マーシャル諸島</c:v>
                </c:pt>
                <c:pt idx="13">
                  <c:v>ハンガリー</c:v>
                </c:pt>
                <c:pt idx="14">
                  <c:v>カナダ</c:v>
                </c:pt>
                <c:pt idx="15">
                  <c:v>ウルグアイ</c:v>
                </c:pt>
                <c:pt idx="16">
                  <c:v>モンテネグロ</c:v>
                </c:pt>
                <c:pt idx="17">
                  <c:v>米国</c:v>
                </c:pt>
                <c:pt idx="18">
                  <c:v>アルゼンチン</c:v>
                </c:pt>
              </c:strCache>
            </c:strRef>
          </c:cat>
          <c:val>
            <c:numRef>
              <c:f>まとめ!$G$55:$G$73</c:f>
              <c:numCache>
                <c:formatCode>#,##0_);[Red]\(#,##0\)</c:formatCode>
                <c:ptCount val="19"/>
                <c:pt idx="0">
                  <c:v>1875.8392344899999</c:v>
                </c:pt>
                <c:pt idx="1">
                  <c:v>8831.2909156499991</c:v>
                </c:pt>
                <c:pt idx="2">
                  <c:v>1190.5271423199999</c:v>
                </c:pt>
                <c:pt idx="3">
                  <c:v>800.23645311999985</c:v>
                </c:pt>
                <c:pt idx="4">
                  <c:v>43.955816040000002</c:v>
                </c:pt>
                <c:pt idx="5">
                  <c:v>4449.3801003600011</c:v>
                </c:pt>
                <c:pt idx="6">
                  <c:v>4098.7607456199994</c:v>
                </c:pt>
                <c:pt idx="7">
                  <c:v>2406.7097337599998</c:v>
                </c:pt>
                <c:pt idx="8">
                  <c:v>3000.5766336899997</c:v>
                </c:pt>
                <c:pt idx="9">
                  <c:v>4959.3987363199994</c:v>
                </c:pt>
                <c:pt idx="10">
                  <c:v>3.9618500000000001</c:v>
                </c:pt>
                <c:pt idx="11">
                  <c:v>318.60488607000002</c:v>
                </c:pt>
                <c:pt idx="12">
                  <c:v>6.1993981499999995</c:v>
                </c:pt>
                <c:pt idx="13">
                  <c:v>809.4730295600001</c:v>
                </c:pt>
                <c:pt idx="14">
                  <c:v>2787.8824217400002</c:v>
                </c:pt>
                <c:pt idx="15">
                  <c:v>260.57833619999997</c:v>
                </c:pt>
                <c:pt idx="16">
                  <c:v>36.570559410000001</c:v>
                </c:pt>
                <c:pt idx="17">
                  <c:v>21135.786100269997</c:v>
                </c:pt>
                <c:pt idx="18">
                  <c:v>2312.94386175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76120896"/>
        <c:axId val="1476129056"/>
      </c:barChart>
      <c:catAx>
        <c:axId val="1476120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76129056"/>
        <c:crosses val="autoZero"/>
        <c:auto val="1"/>
        <c:lblAlgn val="ctr"/>
        <c:lblOffset val="100"/>
        <c:noMultiLvlLbl val="0"/>
      </c:catAx>
      <c:valAx>
        <c:axId val="1476129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76120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１（睡眠薬）＋２（抗不安薬）の合計（</a:t>
            </a:r>
            <a:r>
              <a:rPr lang="en-US" altLang="ja-JP"/>
              <a:t>S-DDD</a:t>
            </a:r>
            <a:r>
              <a:rPr lang="ja-JP" altLang="en-US"/>
              <a:t>）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まとめ!$B$77:$B$96</c:f>
              <c:strCache>
                <c:ptCount val="20"/>
                <c:pt idx="1">
                  <c:v>フィンランド</c:v>
                </c:pt>
                <c:pt idx="2">
                  <c:v>アイルランド</c:v>
                </c:pt>
                <c:pt idx="3">
                  <c:v>ベルギー</c:v>
                </c:pt>
                <c:pt idx="4">
                  <c:v>マーシャル諸島</c:v>
                </c:pt>
                <c:pt idx="5">
                  <c:v>スペイン</c:v>
                </c:pt>
                <c:pt idx="6">
                  <c:v>ハンガリー</c:v>
                </c:pt>
                <c:pt idx="7">
                  <c:v>カナダ</c:v>
                </c:pt>
                <c:pt idx="8">
                  <c:v>フランス</c:v>
                </c:pt>
                <c:pt idx="9">
                  <c:v>ルクセンブルグ</c:v>
                </c:pt>
                <c:pt idx="10">
                  <c:v>ウルグアイ</c:v>
                </c:pt>
                <c:pt idx="11">
                  <c:v>キューバ</c:v>
                </c:pt>
                <c:pt idx="12">
                  <c:v>日本</c:v>
                </c:pt>
                <c:pt idx="13">
                  <c:v>イタリア</c:v>
                </c:pt>
                <c:pt idx="14">
                  <c:v>米国</c:v>
                </c:pt>
                <c:pt idx="15">
                  <c:v>モンテネグロ</c:v>
                </c:pt>
                <c:pt idx="16">
                  <c:v>アルゼンチン</c:v>
                </c:pt>
                <c:pt idx="17">
                  <c:v>アンドラ</c:v>
                </c:pt>
                <c:pt idx="18">
                  <c:v>イスラエル</c:v>
                </c:pt>
                <c:pt idx="19">
                  <c:v>ドイツ</c:v>
                </c:pt>
              </c:strCache>
            </c:strRef>
          </c:cat>
          <c:val>
            <c:numRef>
              <c:f>まとめ!$E$77:$E$96</c:f>
              <c:numCache>
                <c:formatCode>General</c:formatCode>
                <c:ptCount val="20"/>
                <c:pt idx="0">
                  <c:v>0</c:v>
                </c:pt>
                <c:pt idx="1">
                  <c:v>435.69</c:v>
                </c:pt>
                <c:pt idx="2">
                  <c:v>397.92999999999995</c:v>
                </c:pt>
                <c:pt idx="3">
                  <c:v>104.69</c:v>
                </c:pt>
                <c:pt idx="4">
                  <c:v>100.05</c:v>
                </c:pt>
                <c:pt idx="5">
                  <c:v>96.59</c:v>
                </c:pt>
                <c:pt idx="6">
                  <c:v>82.42</c:v>
                </c:pt>
                <c:pt idx="7">
                  <c:v>76.830000000000013</c:v>
                </c:pt>
                <c:pt idx="8">
                  <c:v>76.69</c:v>
                </c:pt>
                <c:pt idx="9">
                  <c:v>76.28</c:v>
                </c:pt>
                <c:pt idx="10">
                  <c:v>75.66</c:v>
                </c:pt>
                <c:pt idx="11">
                  <c:v>70.239999999999995</c:v>
                </c:pt>
                <c:pt idx="12">
                  <c:v>69.91</c:v>
                </c:pt>
                <c:pt idx="13">
                  <c:v>68.539999999999992</c:v>
                </c:pt>
                <c:pt idx="14">
                  <c:v>65.209999999999994</c:v>
                </c:pt>
                <c:pt idx="15">
                  <c:v>58.410000000000004</c:v>
                </c:pt>
                <c:pt idx="16">
                  <c:v>52.75</c:v>
                </c:pt>
                <c:pt idx="17">
                  <c:v>50.15</c:v>
                </c:pt>
                <c:pt idx="18">
                  <c:v>38.89</c:v>
                </c:pt>
                <c:pt idx="19">
                  <c:v>37.19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02863168"/>
        <c:axId val="2002858272"/>
      </c:barChart>
      <c:catAx>
        <c:axId val="2002863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02858272"/>
        <c:crosses val="autoZero"/>
        <c:auto val="1"/>
        <c:lblAlgn val="ctr"/>
        <c:lblOffset val="100"/>
        <c:noMultiLvlLbl val="0"/>
      </c:catAx>
      <c:valAx>
        <c:axId val="2002858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02863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１（睡眠薬）＋２（抗不安薬）の合計（総消費量）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まとめ!$B$78:$B$96</c:f>
              <c:strCache>
                <c:ptCount val="19"/>
                <c:pt idx="0">
                  <c:v>フィンランド</c:v>
                </c:pt>
                <c:pt idx="1">
                  <c:v>アイルランド</c:v>
                </c:pt>
                <c:pt idx="2">
                  <c:v>ベルギー</c:v>
                </c:pt>
                <c:pt idx="3">
                  <c:v>マーシャル諸島</c:v>
                </c:pt>
                <c:pt idx="4">
                  <c:v>スペイン</c:v>
                </c:pt>
                <c:pt idx="5">
                  <c:v>ハンガリー</c:v>
                </c:pt>
                <c:pt idx="6">
                  <c:v>カナダ</c:v>
                </c:pt>
                <c:pt idx="7">
                  <c:v>フランス</c:v>
                </c:pt>
                <c:pt idx="8">
                  <c:v>ルクセンブルグ</c:v>
                </c:pt>
                <c:pt idx="9">
                  <c:v>ウルグアイ</c:v>
                </c:pt>
                <c:pt idx="10">
                  <c:v>キューバ</c:v>
                </c:pt>
                <c:pt idx="11">
                  <c:v>日本</c:v>
                </c:pt>
                <c:pt idx="12">
                  <c:v>イタリア</c:v>
                </c:pt>
                <c:pt idx="13">
                  <c:v>米国</c:v>
                </c:pt>
                <c:pt idx="14">
                  <c:v>モンテネグロ</c:v>
                </c:pt>
                <c:pt idx="15">
                  <c:v>アルゼンチン</c:v>
                </c:pt>
                <c:pt idx="16">
                  <c:v>アンドラ</c:v>
                </c:pt>
                <c:pt idx="17">
                  <c:v>イスラエル</c:v>
                </c:pt>
                <c:pt idx="18">
                  <c:v>ドイツ</c:v>
                </c:pt>
              </c:strCache>
            </c:strRef>
          </c:cat>
          <c:val>
            <c:numRef>
              <c:f>まとめ!$G$78:$G$96</c:f>
              <c:numCache>
                <c:formatCode>#,##0_);[Red]\(#,##0\)</c:formatCode>
                <c:ptCount val="19"/>
                <c:pt idx="0">
                  <c:v>2406.7097337599998</c:v>
                </c:pt>
                <c:pt idx="1">
                  <c:v>1875.8392344899999</c:v>
                </c:pt>
                <c:pt idx="2">
                  <c:v>1190.5271423199999</c:v>
                </c:pt>
                <c:pt idx="3">
                  <c:v>6.1993981499999995</c:v>
                </c:pt>
                <c:pt idx="4">
                  <c:v>4449.3801003600011</c:v>
                </c:pt>
                <c:pt idx="5">
                  <c:v>809.4730295600001</c:v>
                </c:pt>
                <c:pt idx="6">
                  <c:v>2787.8824217400002</c:v>
                </c:pt>
                <c:pt idx="7">
                  <c:v>4959.3987363199994</c:v>
                </c:pt>
                <c:pt idx="8">
                  <c:v>43.955816040000002</c:v>
                </c:pt>
                <c:pt idx="9">
                  <c:v>260.57833619999997</c:v>
                </c:pt>
                <c:pt idx="10">
                  <c:v>800.23645311999985</c:v>
                </c:pt>
                <c:pt idx="11">
                  <c:v>8831.2909156499991</c:v>
                </c:pt>
                <c:pt idx="12">
                  <c:v>4098.7607456199994</c:v>
                </c:pt>
                <c:pt idx="13">
                  <c:v>21135.786100269997</c:v>
                </c:pt>
                <c:pt idx="14">
                  <c:v>36.570559410000001</c:v>
                </c:pt>
                <c:pt idx="15">
                  <c:v>2312.94386175</c:v>
                </c:pt>
                <c:pt idx="16">
                  <c:v>3.9618500000000001</c:v>
                </c:pt>
                <c:pt idx="17">
                  <c:v>318.60488607000002</c:v>
                </c:pt>
                <c:pt idx="18">
                  <c:v>3000.5766336899997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02857184"/>
        <c:axId val="2002858816"/>
      </c:barChart>
      <c:catAx>
        <c:axId val="2002857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02858816"/>
        <c:crosses val="autoZero"/>
        <c:auto val="1"/>
        <c:lblAlgn val="ctr"/>
        <c:lblOffset val="100"/>
        <c:noMultiLvlLbl val="0"/>
      </c:catAx>
      <c:valAx>
        <c:axId val="2002858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02857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923033</xdr:colOff>
      <xdr:row>3</xdr:row>
      <xdr:rowOff>77639</xdr:rowOff>
    </xdr:from>
    <xdr:to>
      <xdr:col>5</xdr:col>
      <xdr:colOff>714008</xdr:colOff>
      <xdr:row>3</xdr:row>
      <xdr:rowOff>725639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3327" y="879896"/>
          <a:ext cx="848151" cy="648000"/>
        </a:xfrm>
        <a:prstGeom prst="rect">
          <a:avLst/>
        </a:prstGeom>
      </xdr:spPr>
    </xdr:pic>
    <xdr:clientData/>
  </xdr:twoCellAnchor>
  <xdr:twoCellAnchor>
    <xdr:from>
      <xdr:col>5</xdr:col>
      <xdr:colOff>990100</xdr:colOff>
      <xdr:row>15</xdr:row>
      <xdr:rowOff>251838</xdr:rowOff>
    </xdr:from>
    <xdr:to>
      <xdr:col>13</xdr:col>
      <xdr:colOff>17604</xdr:colOff>
      <xdr:row>25</xdr:row>
      <xdr:rowOff>255270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1017388</xdr:colOff>
      <xdr:row>5</xdr:row>
      <xdr:rowOff>11531</xdr:rowOff>
    </xdr:from>
    <xdr:to>
      <xdr:col>12</xdr:col>
      <xdr:colOff>607370</xdr:colOff>
      <xdr:row>15</xdr:row>
      <xdr:rowOff>77197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11443</xdr:colOff>
      <xdr:row>28</xdr:row>
      <xdr:rowOff>261257</xdr:rowOff>
    </xdr:from>
    <xdr:to>
      <xdr:col>13</xdr:col>
      <xdr:colOff>61618</xdr:colOff>
      <xdr:row>39</xdr:row>
      <xdr:rowOff>99643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2640</xdr:colOff>
      <xdr:row>39</xdr:row>
      <xdr:rowOff>261255</xdr:rowOff>
    </xdr:from>
    <xdr:to>
      <xdr:col>13</xdr:col>
      <xdr:colOff>52815</xdr:colOff>
      <xdr:row>50</xdr:row>
      <xdr:rowOff>99642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610011</xdr:colOff>
      <xdr:row>51</xdr:row>
      <xdr:rowOff>261257</xdr:rowOff>
    </xdr:from>
    <xdr:to>
      <xdr:col>16</xdr:col>
      <xdr:colOff>255272</xdr:colOff>
      <xdr:row>62</xdr:row>
      <xdr:rowOff>99643</xdr:rowOff>
    </xdr:to>
    <xdr:graphicFrame macro="">
      <xdr:nvGraphicFramePr>
        <xdr:cNvPr id="7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0</xdr:colOff>
      <xdr:row>63</xdr:row>
      <xdr:rowOff>0</xdr:rowOff>
    </xdr:from>
    <xdr:to>
      <xdr:col>16</xdr:col>
      <xdr:colOff>270237</xdr:colOff>
      <xdr:row>73</xdr:row>
      <xdr:rowOff>102460</xdr:rowOff>
    </xdr:to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0</xdr:colOff>
      <xdr:row>75</xdr:row>
      <xdr:rowOff>0</xdr:rowOff>
    </xdr:from>
    <xdr:to>
      <xdr:col>16</xdr:col>
      <xdr:colOff>270237</xdr:colOff>
      <xdr:row>85</xdr:row>
      <xdr:rowOff>102461</xdr:rowOff>
    </xdr:to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0</xdr:colOff>
      <xdr:row>86</xdr:row>
      <xdr:rowOff>0</xdr:rowOff>
    </xdr:from>
    <xdr:to>
      <xdr:col>16</xdr:col>
      <xdr:colOff>270237</xdr:colOff>
      <xdr:row>96</xdr:row>
      <xdr:rowOff>102461</xdr:rowOff>
    </xdr:to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populationpyramid.net/ja/%E6%97%A5%E6%9C%AC/2016/" TargetMode="External"/><Relationship Id="rId1" Type="http://schemas.openxmlformats.org/officeDocument/2006/relationships/hyperlink" Target="https://www.incb.org/documents/Psychotropics/technical-publications/2016/Technical_Publication_2016_English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6"/>
  <sheetViews>
    <sheetView tabSelected="1" topLeftCell="D24" zoomScale="98" zoomScaleNormal="98" workbookViewId="0">
      <selection activeCell="A75" sqref="A75"/>
    </sheetView>
  </sheetViews>
  <sheetFormatPr defaultRowHeight="21.1" customHeight="1" x14ac:dyDescent="0.15"/>
  <cols>
    <col min="2" max="2" width="19.375" bestFit="1" customWidth="1"/>
    <col min="3" max="5" width="15.375" customWidth="1"/>
    <col min="6" max="6" width="14.75" customWidth="1"/>
    <col min="7" max="7" width="12.5" bestFit="1" customWidth="1"/>
  </cols>
  <sheetData>
    <row r="1" spans="1:9" ht="21.1" customHeight="1" x14ac:dyDescent="0.15">
      <c r="A1" t="s">
        <v>36</v>
      </c>
    </row>
    <row r="2" spans="1:9" ht="21.1" customHeight="1" x14ac:dyDescent="0.15">
      <c r="A2" s="17" t="s">
        <v>37</v>
      </c>
      <c r="C2" s="8"/>
    </row>
    <row r="3" spans="1:9" ht="21.1" customHeight="1" x14ac:dyDescent="0.15">
      <c r="A3" s="18" t="s">
        <v>24</v>
      </c>
      <c r="B3" s="12"/>
      <c r="C3" s="12"/>
      <c r="D3" s="12"/>
      <c r="E3" s="12"/>
      <c r="F3" s="12"/>
      <c r="G3" s="12"/>
      <c r="H3" s="12"/>
      <c r="I3" s="12"/>
    </row>
    <row r="4" spans="1:9" ht="62.5" customHeight="1" x14ac:dyDescent="0.15">
      <c r="B4" s="9"/>
    </row>
    <row r="5" spans="1:9" ht="21.1" customHeight="1" x14ac:dyDescent="0.15">
      <c r="A5" t="s">
        <v>21</v>
      </c>
      <c r="C5" s="8" t="s">
        <v>20</v>
      </c>
    </row>
    <row r="6" spans="1:9" ht="21.1" customHeight="1" x14ac:dyDescent="0.15">
      <c r="B6" s="3" t="s">
        <v>14</v>
      </c>
      <c r="C6" s="1" t="s">
        <v>9</v>
      </c>
      <c r="D6" s="1" t="s">
        <v>35</v>
      </c>
      <c r="E6" s="1" t="s">
        <v>13</v>
      </c>
    </row>
    <row r="7" spans="1:9" ht="21.1" customHeight="1" x14ac:dyDescent="0.15">
      <c r="B7" s="4"/>
      <c r="C7" s="1" t="s">
        <v>11</v>
      </c>
      <c r="D7" s="1" t="s">
        <v>12</v>
      </c>
      <c r="E7" s="1" t="s">
        <v>34</v>
      </c>
    </row>
    <row r="8" spans="1:9" ht="21.1" customHeight="1" x14ac:dyDescent="0.15">
      <c r="A8">
        <v>1</v>
      </c>
      <c r="B8" s="2" t="s">
        <v>1</v>
      </c>
      <c r="C8" s="2">
        <v>85.35</v>
      </c>
      <c r="D8" s="13">
        <v>4713993</v>
      </c>
      <c r="E8" s="14">
        <f>C8*D8/10^6</f>
        <v>402.33930254999996</v>
      </c>
    </row>
    <row r="9" spans="1:9" ht="21.1" customHeight="1" x14ac:dyDescent="0.15">
      <c r="A9">
        <v>2</v>
      </c>
      <c r="B9" s="5" t="s">
        <v>15</v>
      </c>
      <c r="C9" s="5">
        <v>51.69</v>
      </c>
      <c r="D9" s="16">
        <v>126323715</v>
      </c>
      <c r="E9" s="15">
        <f t="shared" ref="E9:E19" si="0">C9*D9/10^6</f>
        <v>6529.6728283499997</v>
      </c>
    </row>
    <row r="10" spans="1:9" ht="21.1" customHeight="1" x14ac:dyDescent="0.15">
      <c r="A10">
        <v>3</v>
      </c>
      <c r="B10" s="2" t="s">
        <v>2</v>
      </c>
      <c r="C10" s="2">
        <v>39.78</v>
      </c>
      <c r="D10" s="13">
        <v>11371928</v>
      </c>
      <c r="E10" s="14">
        <f t="shared" si="0"/>
        <v>452.37529584000004</v>
      </c>
    </row>
    <row r="11" spans="1:9" ht="21.1" customHeight="1" x14ac:dyDescent="0.15">
      <c r="A11">
        <v>4</v>
      </c>
      <c r="B11" s="6" t="s">
        <v>16</v>
      </c>
      <c r="C11" s="6">
        <v>32.979999999999997</v>
      </c>
      <c r="D11" s="13">
        <v>11392888</v>
      </c>
      <c r="E11" s="14">
        <f t="shared" si="0"/>
        <v>375.73744623999994</v>
      </c>
    </row>
    <row r="12" spans="1:9" ht="21.1" customHeight="1" x14ac:dyDescent="0.15">
      <c r="A12">
        <v>5</v>
      </c>
      <c r="B12" s="2" t="s">
        <v>3</v>
      </c>
      <c r="C12" s="2">
        <v>31.36</v>
      </c>
      <c r="D12" s="13">
        <v>576243</v>
      </c>
      <c r="E12" s="14">
        <f t="shared" si="0"/>
        <v>18.070980479999999</v>
      </c>
    </row>
    <row r="13" spans="1:9" ht="21.1" customHeight="1" x14ac:dyDescent="0.15">
      <c r="A13">
        <v>6</v>
      </c>
      <c r="B13" s="2" t="s">
        <v>5</v>
      </c>
      <c r="C13" s="2">
        <v>30.58</v>
      </c>
      <c r="D13" s="13">
        <v>46064604</v>
      </c>
      <c r="E13" s="14">
        <f t="shared" si="0"/>
        <v>1408.6555903199999</v>
      </c>
    </row>
    <row r="14" spans="1:9" ht="21.1" customHeight="1" x14ac:dyDescent="0.15">
      <c r="A14">
        <v>7</v>
      </c>
      <c r="B14" s="2" t="s">
        <v>8</v>
      </c>
      <c r="C14" s="2">
        <v>27.22</v>
      </c>
      <c r="D14" s="13">
        <v>59801003</v>
      </c>
      <c r="E14" s="14">
        <f t="shared" si="0"/>
        <v>1627.7833016599998</v>
      </c>
    </row>
    <row r="15" spans="1:9" ht="21.1" customHeight="1" x14ac:dyDescent="0.15">
      <c r="A15">
        <v>8</v>
      </c>
      <c r="B15" s="2" t="s">
        <v>0</v>
      </c>
      <c r="C15" s="6">
        <v>23.42</v>
      </c>
      <c r="D15" s="13">
        <v>5523904</v>
      </c>
      <c r="E15" s="14">
        <f t="shared" si="0"/>
        <v>129.36983168</v>
      </c>
    </row>
    <row r="16" spans="1:9" ht="21.1" customHeight="1" x14ac:dyDescent="0.15">
      <c r="A16">
        <v>9</v>
      </c>
      <c r="B16" s="6" t="s">
        <v>17</v>
      </c>
      <c r="C16" s="7">
        <v>18.71</v>
      </c>
      <c r="D16" s="13">
        <v>80682351</v>
      </c>
      <c r="E16" s="14">
        <f t="shared" si="0"/>
        <v>1509.56678721</v>
      </c>
    </row>
    <row r="17" spans="1:5" ht="21.1" customHeight="1" x14ac:dyDescent="0.15">
      <c r="A17">
        <v>10</v>
      </c>
      <c r="B17" s="2" t="s">
        <v>4</v>
      </c>
      <c r="C17" s="2">
        <v>16.809999999999999</v>
      </c>
      <c r="D17" s="13">
        <v>64668128</v>
      </c>
      <c r="E17" s="14">
        <f t="shared" si="0"/>
        <v>1087.0712316799998</v>
      </c>
    </row>
    <row r="18" spans="1:5" ht="21.1" customHeight="1" x14ac:dyDescent="0.15">
      <c r="A18">
        <v>11</v>
      </c>
      <c r="B18" s="7" t="s">
        <v>18</v>
      </c>
      <c r="C18" s="2">
        <v>15.76</v>
      </c>
      <c r="D18" s="2">
        <v>79000</v>
      </c>
      <c r="E18" s="14">
        <f t="shared" si="0"/>
        <v>1.2450399999999999</v>
      </c>
    </row>
    <row r="19" spans="1:5" ht="21.1" customHeight="1" x14ac:dyDescent="0.15">
      <c r="A19">
        <v>12</v>
      </c>
      <c r="B19" s="7" t="s">
        <v>19</v>
      </c>
      <c r="C19" s="2">
        <v>14.26</v>
      </c>
      <c r="D19" s="13">
        <v>8192463</v>
      </c>
      <c r="E19" s="14">
        <f t="shared" si="0"/>
        <v>116.82452237999999</v>
      </c>
    </row>
    <row r="29" spans="1:5" ht="21.1" customHeight="1" x14ac:dyDescent="0.15">
      <c r="A29" t="s">
        <v>22</v>
      </c>
      <c r="C29" s="8" t="s">
        <v>23</v>
      </c>
    </row>
    <row r="30" spans="1:5" ht="21.1" customHeight="1" x14ac:dyDescent="0.15">
      <c r="B30" s="3" t="s">
        <v>14</v>
      </c>
      <c r="C30" s="1" t="s">
        <v>9</v>
      </c>
      <c r="D30" s="1" t="s">
        <v>35</v>
      </c>
      <c r="E30" s="1" t="s">
        <v>13</v>
      </c>
    </row>
    <row r="31" spans="1:5" ht="21.1" customHeight="1" x14ac:dyDescent="0.15">
      <c r="B31" s="4"/>
      <c r="C31" s="1" t="s">
        <v>11</v>
      </c>
      <c r="D31" s="1" t="s">
        <v>12</v>
      </c>
      <c r="E31" s="1" t="s">
        <v>34</v>
      </c>
    </row>
    <row r="32" spans="1:5" ht="21.1" customHeight="1" x14ac:dyDescent="0.15">
      <c r="A32">
        <v>1</v>
      </c>
      <c r="B32" s="2" t="s">
        <v>0</v>
      </c>
      <c r="C32" s="2">
        <v>412.27</v>
      </c>
      <c r="D32" s="14">
        <v>5523904</v>
      </c>
      <c r="E32" s="14">
        <f t="shared" ref="E32:E44" si="1">C32*D32/10^6</f>
        <v>2277.3399020799998</v>
      </c>
    </row>
    <row r="33" spans="1:5" ht="21.1" customHeight="1" x14ac:dyDescent="0.15">
      <c r="A33">
        <v>2</v>
      </c>
      <c r="B33" s="2" t="s">
        <v>1</v>
      </c>
      <c r="C33" s="2">
        <v>312.58</v>
      </c>
      <c r="D33" s="14">
        <v>4713993</v>
      </c>
      <c r="E33" s="14">
        <f t="shared" si="1"/>
        <v>1473.4999319399999</v>
      </c>
    </row>
    <row r="34" spans="1:5" ht="21.1" customHeight="1" x14ac:dyDescent="0.15">
      <c r="A34">
        <v>3</v>
      </c>
      <c r="B34" s="2" t="s">
        <v>6</v>
      </c>
      <c r="C34" s="2">
        <v>97.85</v>
      </c>
      <c r="D34" s="14">
        <v>61963</v>
      </c>
      <c r="E34" s="14">
        <f t="shared" si="1"/>
        <v>6.0630795499999994</v>
      </c>
    </row>
    <row r="35" spans="1:5" ht="21.1" customHeight="1" x14ac:dyDescent="0.15">
      <c r="A35">
        <v>4</v>
      </c>
      <c r="B35" s="2" t="s">
        <v>25</v>
      </c>
      <c r="C35" s="2">
        <v>76.94</v>
      </c>
      <c r="D35" s="14">
        <v>9821318</v>
      </c>
      <c r="E35" s="14">
        <f t="shared" si="1"/>
        <v>755.65220691999991</v>
      </c>
    </row>
    <row r="36" spans="1:5" ht="21.1" customHeight="1" x14ac:dyDescent="0.15">
      <c r="A36">
        <v>5</v>
      </c>
      <c r="B36" s="2" t="s">
        <v>26</v>
      </c>
      <c r="C36" s="2">
        <v>66.010000000000005</v>
      </c>
      <c r="D36" s="14">
        <v>46064604</v>
      </c>
      <c r="E36" s="14">
        <f t="shared" si="1"/>
        <v>3040.7245100400005</v>
      </c>
    </row>
    <row r="37" spans="1:5" ht="21.1" customHeight="1" x14ac:dyDescent="0.15">
      <c r="A37">
        <v>6</v>
      </c>
      <c r="B37" s="2" t="s">
        <v>27</v>
      </c>
      <c r="C37" s="2">
        <v>64.91</v>
      </c>
      <c r="D37" s="14">
        <v>11371928</v>
      </c>
      <c r="E37" s="14">
        <f t="shared" si="1"/>
        <v>738.15184648000002</v>
      </c>
    </row>
    <row r="38" spans="1:5" ht="21.1" customHeight="1" x14ac:dyDescent="0.15">
      <c r="A38">
        <v>7</v>
      </c>
      <c r="B38" s="2" t="s">
        <v>28</v>
      </c>
      <c r="C38" s="2">
        <v>64.510000000000005</v>
      </c>
      <c r="D38" s="14">
        <v>36286378</v>
      </c>
      <c r="E38" s="14">
        <f t="shared" si="1"/>
        <v>2340.8342447800001</v>
      </c>
    </row>
    <row r="39" spans="1:5" ht="21.1" customHeight="1" x14ac:dyDescent="0.15">
      <c r="A39">
        <v>8</v>
      </c>
      <c r="B39" s="2" t="s">
        <v>29</v>
      </c>
      <c r="C39" s="2">
        <v>62.62</v>
      </c>
      <c r="D39" s="14">
        <v>3444070</v>
      </c>
      <c r="E39" s="14">
        <f t="shared" si="1"/>
        <v>215.66766340000001</v>
      </c>
    </row>
    <row r="40" spans="1:5" ht="21.1" customHeight="1" x14ac:dyDescent="0.15">
      <c r="A40">
        <v>9</v>
      </c>
      <c r="B40" s="2" t="s">
        <v>30</v>
      </c>
      <c r="C40" s="2">
        <v>59.88</v>
      </c>
      <c r="D40" s="13">
        <v>64668128</v>
      </c>
      <c r="E40" s="14">
        <f t="shared" si="1"/>
        <v>3872.3275046400004</v>
      </c>
    </row>
    <row r="41" spans="1:5" ht="21.1" customHeight="1" x14ac:dyDescent="0.15">
      <c r="A41">
        <v>10</v>
      </c>
      <c r="B41" s="2" t="s">
        <v>31</v>
      </c>
      <c r="C41" s="2">
        <v>56.74</v>
      </c>
      <c r="D41" s="14">
        <v>626101</v>
      </c>
      <c r="E41" s="14">
        <f t="shared" si="1"/>
        <v>35.524970740000001</v>
      </c>
    </row>
    <row r="42" spans="1:5" ht="21.1" customHeight="1" x14ac:dyDescent="0.15">
      <c r="A42">
        <v>11</v>
      </c>
      <c r="B42" s="2" t="s">
        <v>7</v>
      </c>
      <c r="C42" s="2">
        <v>56.43</v>
      </c>
      <c r="D42" s="14">
        <v>324118787</v>
      </c>
      <c r="E42" s="14">
        <f t="shared" si="1"/>
        <v>18290.023150410001</v>
      </c>
    </row>
    <row r="43" spans="1:5" ht="21.1" customHeight="1" x14ac:dyDescent="0.15">
      <c r="A43">
        <v>12</v>
      </c>
      <c r="B43" s="2" t="s">
        <v>32</v>
      </c>
      <c r="C43" s="11">
        <v>51.3</v>
      </c>
      <c r="D43" s="14">
        <v>43847277</v>
      </c>
      <c r="E43" s="14">
        <f t="shared" si="1"/>
        <v>2249.3653101</v>
      </c>
    </row>
    <row r="44" spans="1:5" ht="21.1" customHeight="1" x14ac:dyDescent="0.15">
      <c r="B44" s="5" t="s">
        <v>15</v>
      </c>
      <c r="C44" s="5">
        <v>18.22</v>
      </c>
      <c r="D44" s="15">
        <v>126323715</v>
      </c>
      <c r="E44" s="15">
        <f t="shared" si="1"/>
        <v>2301.6180872999998</v>
      </c>
    </row>
    <row r="46" spans="1:5" ht="21.1" customHeight="1" x14ac:dyDescent="0.15">
      <c r="A46" t="s">
        <v>10</v>
      </c>
      <c r="B46" s="10" t="s">
        <v>33</v>
      </c>
    </row>
    <row r="52" spans="1:7" ht="21.1" customHeight="1" x14ac:dyDescent="0.15">
      <c r="A52" t="s">
        <v>69</v>
      </c>
    </row>
    <row r="53" spans="1:7" ht="21.1" customHeight="1" x14ac:dyDescent="0.15">
      <c r="B53" s="2" t="s">
        <v>38</v>
      </c>
      <c r="C53" s="2" t="s">
        <v>39</v>
      </c>
      <c r="D53" s="2" t="s">
        <v>40</v>
      </c>
      <c r="E53" s="2" t="s">
        <v>41</v>
      </c>
      <c r="F53" s="2" t="s">
        <v>42</v>
      </c>
      <c r="G53" s="2" t="s">
        <v>43</v>
      </c>
    </row>
    <row r="54" spans="1:7" ht="21.1" customHeight="1" x14ac:dyDescent="0.15">
      <c r="B54" s="2"/>
      <c r="C54" s="1" t="s">
        <v>44</v>
      </c>
      <c r="D54" s="1" t="s">
        <v>45</v>
      </c>
      <c r="E54" s="1" t="s">
        <v>46</v>
      </c>
      <c r="F54" s="1" t="s">
        <v>47</v>
      </c>
      <c r="G54" s="1" t="s">
        <v>48</v>
      </c>
    </row>
    <row r="55" spans="1:7" ht="21.1" customHeight="1" x14ac:dyDescent="0.15">
      <c r="B55" s="2" t="s">
        <v>49</v>
      </c>
      <c r="C55" s="2">
        <v>85.35</v>
      </c>
      <c r="D55" s="2">
        <v>312.58</v>
      </c>
      <c r="E55" s="2">
        <f>C55+D55</f>
        <v>397.92999999999995</v>
      </c>
      <c r="F55" s="2">
        <v>4713993</v>
      </c>
      <c r="G55" s="14">
        <f>E55*F55/10^6</f>
        <v>1875.8392344899999</v>
      </c>
    </row>
    <row r="56" spans="1:7" ht="21.1" customHeight="1" x14ac:dyDescent="0.15">
      <c r="B56" s="2" t="s">
        <v>50</v>
      </c>
      <c r="C56" s="2">
        <v>51.69</v>
      </c>
      <c r="D56" s="2">
        <v>18.22</v>
      </c>
      <c r="E56" s="2">
        <f t="shared" ref="E56:E73" si="2">C56+D56</f>
        <v>69.91</v>
      </c>
      <c r="F56" s="2">
        <v>126323715</v>
      </c>
      <c r="G56" s="14">
        <f t="shared" ref="G56:G73" si="3">E56*F56/10^6</f>
        <v>8831.2909156499991</v>
      </c>
    </row>
    <row r="57" spans="1:7" ht="21.1" customHeight="1" x14ac:dyDescent="0.15">
      <c r="B57" s="2" t="s">
        <v>51</v>
      </c>
      <c r="C57" s="2">
        <v>39.78</v>
      </c>
      <c r="D57" s="2">
        <v>64.91</v>
      </c>
      <c r="E57" s="2">
        <f t="shared" si="2"/>
        <v>104.69</v>
      </c>
      <c r="F57" s="2">
        <v>11371928</v>
      </c>
      <c r="G57" s="14">
        <f t="shared" si="3"/>
        <v>1190.5271423199999</v>
      </c>
    </row>
    <row r="58" spans="1:7" ht="21.1" customHeight="1" x14ac:dyDescent="0.15">
      <c r="B58" s="2" t="s">
        <v>52</v>
      </c>
      <c r="C58" s="2">
        <v>32.979999999999997</v>
      </c>
      <c r="D58" s="2">
        <v>37.26</v>
      </c>
      <c r="E58" s="2">
        <f t="shared" si="2"/>
        <v>70.239999999999995</v>
      </c>
      <c r="F58" s="2">
        <v>11392888</v>
      </c>
      <c r="G58" s="14">
        <f t="shared" si="3"/>
        <v>800.23645311999985</v>
      </c>
    </row>
    <row r="59" spans="1:7" ht="21.1" customHeight="1" x14ac:dyDescent="0.15">
      <c r="B59" s="2" t="s">
        <v>53</v>
      </c>
      <c r="C59" s="2">
        <v>31.36</v>
      </c>
      <c r="D59" s="2">
        <v>44.92</v>
      </c>
      <c r="E59" s="2">
        <f t="shared" si="2"/>
        <v>76.28</v>
      </c>
      <c r="F59" s="2">
        <v>576243</v>
      </c>
      <c r="G59" s="14">
        <f t="shared" si="3"/>
        <v>43.955816040000002</v>
      </c>
    </row>
    <row r="60" spans="1:7" ht="21.1" customHeight="1" x14ac:dyDescent="0.15">
      <c r="B60" s="2" t="s">
        <v>54</v>
      </c>
      <c r="C60" s="2">
        <v>30.58</v>
      </c>
      <c r="D60" s="2">
        <v>66.010000000000005</v>
      </c>
      <c r="E60" s="2">
        <f t="shared" si="2"/>
        <v>96.59</v>
      </c>
      <c r="F60" s="2">
        <v>46064604</v>
      </c>
      <c r="G60" s="14">
        <f t="shared" si="3"/>
        <v>4449.3801003600011</v>
      </c>
    </row>
    <row r="61" spans="1:7" ht="21.1" customHeight="1" x14ac:dyDescent="0.15">
      <c r="B61" s="2" t="s">
        <v>55</v>
      </c>
      <c r="C61" s="2">
        <v>27.22</v>
      </c>
      <c r="D61" s="2">
        <v>41.32</v>
      </c>
      <c r="E61" s="2">
        <f t="shared" si="2"/>
        <v>68.539999999999992</v>
      </c>
      <c r="F61" s="2">
        <v>59801003</v>
      </c>
      <c r="G61" s="14">
        <f t="shared" si="3"/>
        <v>4098.7607456199994</v>
      </c>
    </row>
    <row r="62" spans="1:7" ht="21.1" customHeight="1" x14ac:dyDescent="0.15">
      <c r="B62" s="2" t="s">
        <v>56</v>
      </c>
      <c r="C62" s="2">
        <v>23.42</v>
      </c>
      <c r="D62" s="2">
        <v>412.27</v>
      </c>
      <c r="E62" s="2">
        <f t="shared" si="2"/>
        <v>435.69</v>
      </c>
      <c r="F62" s="2">
        <v>5523904</v>
      </c>
      <c r="G62" s="14">
        <f t="shared" si="3"/>
        <v>2406.7097337599998</v>
      </c>
    </row>
    <row r="63" spans="1:7" ht="21.1" customHeight="1" x14ac:dyDescent="0.15">
      <c r="B63" s="2" t="s">
        <v>57</v>
      </c>
      <c r="C63" s="2">
        <v>18.71</v>
      </c>
      <c r="D63" s="2">
        <v>18.48</v>
      </c>
      <c r="E63" s="2">
        <f t="shared" si="2"/>
        <v>37.19</v>
      </c>
      <c r="F63" s="2">
        <v>80682351</v>
      </c>
      <c r="G63" s="14">
        <f t="shared" si="3"/>
        <v>3000.5766336899997</v>
      </c>
    </row>
    <row r="64" spans="1:7" ht="21.1" customHeight="1" x14ac:dyDescent="0.15">
      <c r="B64" s="2" t="s">
        <v>58</v>
      </c>
      <c r="C64" s="2">
        <v>16.809999999999999</v>
      </c>
      <c r="D64" s="2">
        <v>59.88</v>
      </c>
      <c r="E64" s="2">
        <f t="shared" si="2"/>
        <v>76.69</v>
      </c>
      <c r="F64" s="2">
        <v>64668128</v>
      </c>
      <c r="G64" s="14">
        <f t="shared" si="3"/>
        <v>4959.3987363199994</v>
      </c>
    </row>
    <row r="65" spans="1:7" ht="21.1" customHeight="1" x14ac:dyDescent="0.15">
      <c r="B65" s="2" t="s">
        <v>59</v>
      </c>
      <c r="C65" s="2">
        <v>15.76</v>
      </c>
      <c r="D65" s="2">
        <v>34.39</v>
      </c>
      <c r="E65" s="2">
        <f t="shared" si="2"/>
        <v>50.15</v>
      </c>
      <c r="F65" s="2">
        <v>79000</v>
      </c>
      <c r="G65" s="14">
        <f t="shared" si="3"/>
        <v>3.9618500000000001</v>
      </c>
    </row>
    <row r="66" spans="1:7" ht="21.1" customHeight="1" x14ac:dyDescent="0.15">
      <c r="B66" s="2" t="s">
        <v>60</v>
      </c>
      <c r="C66" s="2">
        <v>14.26</v>
      </c>
      <c r="D66" s="2">
        <v>24.63</v>
      </c>
      <c r="E66" s="2">
        <f t="shared" si="2"/>
        <v>38.89</v>
      </c>
      <c r="F66" s="2">
        <v>8192463</v>
      </c>
      <c r="G66" s="14">
        <f t="shared" si="3"/>
        <v>318.60488607000002</v>
      </c>
    </row>
    <row r="67" spans="1:7" ht="21.1" customHeight="1" x14ac:dyDescent="0.15">
      <c r="B67" s="2" t="s">
        <v>61</v>
      </c>
      <c r="C67" s="2">
        <v>2.2000000000000002</v>
      </c>
      <c r="D67" s="2">
        <v>97.85</v>
      </c>
      <c r="E67" s="2">
        <f t="shared" si="2"/>
        <v>100.05</v>
      </c>
      <c r="F67" s="2">
        <v>61963</v>
      </c>
      <c r="G67" s="14">
        <f t="shared" si="3"/>
        <v>6.1993981499999995</v>
      </c>
    </row>
    <row r="68" spans="1:7" ht="21.1" customHeight="1" x14ac:dyDescent="0.15">
      <c r="B68" s="2" t="s">
        <v>62</v>
      </c>
      <c r="C68" s="2">
        <v>5.48</v>
      </c>
      <c r="D68" s="2">
        <v>76.94</v>
      </c>
      <c r="E68" s="2">
        <f t="shared" si="2"/>
        <v>82.42</v>
      </c>
      <c r="F68" s="2">
        <v>9821318</v>
      </c>
      <c r="G68" s="14">
        <f t="shared" si="3"/>
        <v>809.4730295600001</v>
      </c>
    </row>
    <row r="69" spans="1:7" ht="21.1" customHeight="1" x14ac:dyDescent="0.15">
      <c r="B69" s="2" t="s">
        <v>63</v>
      </c>
      <c r="C69" s="2">
        <v>12.32</v>
      </c>
      <c r="D69" s="2">
        <v>64.510000000000005</v>
      </c>
      <c r="E69" s="2">
        <f t="shared" si="2"/>
        <v>76.830000000000013</v>
      </c>
      <c r="F69" s="2">
        <v>36286378</v>
      </c>
      <c r="G69" s="14">
        <f t="shared" si="3"/>
        <v>2787.8824217400002</v>
      </c>
    </row>
    <row r="70" spans="1:7" ht="21.1" customHeight="1" x14ac:dyDescent="0.15">
      <c r="B70" s="2" t="s">
        <v>64</v>
      </c>
      <c r="C70" s="2">
        <v>13.04</v>
      </c>
      <c r="D70" s="2">
        <v>62.62</v>
      </c>
      <c r="E70" s="2">
        <f t="shared" si="2"/>
        <v>75.66</v>
      </c>
      <c r="F70" s="2">
        <v>3444070</v>
      </c>
      <c r="G70" s="14">
        <f t="shared" si="3"/>
        <v>260.57833619999997</v>
      </c>
    </row>
    <row r="71" spans="1:7" ht="21.1" customHeight="1" x14ac:dyDescent="0.15">
      <c r="B71" s="2" t="s">
        <v>65</v>
      </c>
      <c r="C71" s="2">
        <v>1.67</v>
      </c>
      <c r="D71" s="2">
        <v>56.74</v>
      </c>
      <c r="E71" s="2">
        <f t="shared" si="2"/>
        <v>58.410000000000004</v>
      </c>
      <c r="F71" s="2">
        <v>626101</v>
      </c>
      <c r="G71" s="14">
        <f t="shared" si="3"/>
        <v>36.570559410000001</v>
      </c>
    </row>
    <row r="72" spans="1:7" ht="21.1" customHeight="1" x14ac:dyDescent="0.15">
      <c r="B72" s="2" t="s">
        <v>66</v>
      </c>
      <c r="C72" s="2">
        <v>8.7799999999999994</v>
      </c>
      <c r="D72" s="2">
        <v>56.43</v>
      </c>
      <c r="E72" s="2">
        <f t="shared" si="2"/>
        <v>65.209999999999994</v>
      </c>
      <c r="F72" s="2">
        <v>324118787</v>
      </c>
      <c r="G72" s="14">
        <f t="shared" si="3"/>
        <v>21135.786100269997</v>
      </c>
    </row>
    <row r="73" spans="1:7" ht="21.1" customHeight="1" x14ac:dyDescent="0.15">
      <c r="B73" s="2" t="s">
        <v>67</v>
      </c>
      <c r="C73" s="2">
        <v>1.45</v>
      </c>
      <c r="D73" s="2">
        <v>51.3</v>
      </c>
      <c r="E73" s="2">
        <f t="shared" si="2"/>
        <v>52.75</v>
      </c>
      <c r="F73" s="2">
        <v>43847277</v>
      </c>
      <c r="G73" s="14">
        <f t="shared" si="3"/>
        <v>2312.94386175</v>
      </c>
    </row>
    <row r="75" spans="1:7" ht="21.1" customHeight="1" x14ac:dyDescent="0.15">
      <c r="A75" t="s">
        <v>68</v>
      </c>
    </row>
    <row r="76" spans="1:7" ht="21.1" customHeight="1" x14ac:dyDescent="0.15">
      <c r="B76" s="2" t="s">
        <v>38</v>
      </c>
      <c r="C76" s="2" t="s">
        <v>39</v>
      </c>
      <c r="D76" s="2" t="s">
        <v>40</v>
      </c>
      <c r="E76" s="2" t="s">
        <v>41</v>
      </c>
      <c r="F76" s="2" t="s">
        <v>42</v>
      </c>
      <c r="G76" s="2" t="s">
        <v>43</v>
      </c>
    </row>
    <row r="77" spans="1:7" ht="21.1" customHeight="1" x14ac:dyDescent="0.15">
      <c r="B77" s="2"/>
      <c r="C77" s="2" t="s">
        <v>44</v>
      </c>
      <c r="D77" s="2" t="s">
        <v>45</v>
      </c>
      <c r="E77" s="2" t="s">
        <v>46</v>
      </c>
      <c r="F77" s="2" t="s">
        <v>47</v>
      </c>
      <c r="G77" s="2" t="s">
        <v>48</v>
      </c>
    </row>
    <row r="78" spans="1:7" ht="21.1" customHeight="1" x14ac:dyDescent="0.15">
      <c r="B78" s="2" t="s">
        <v>56</v>
      </c>
      <c r="C78" s="2">
        <v>23.42</v>
      </c>
      <c r="D78" s="2">
        <v>412.27</v>
      </c>
      <c r="E78" s="2">
        <f>C78+D78</f>
        <v>435.69</v>
      </c>
      <c r="F78" s="2">
        <v>5523904</v>
      </c>
      <c r="G78" s="14">
        <f>E78*F78/10^6</f>
        <v>2406.7097337599998</v>
      </c>
    </row>
    <row r="79" spans="1:7" ht="21.1" customHeight="1" x14ac:dyDescent="0.15">
      <c r="B79" s="2" t="s">
        <v>49</v>
      </c>
      <c r="C79" s="2">
        <v>85.35</v>
      </c>
      <c r="D79" s="2">
        <v>312.58</v>
      </c>
      <c r="E79" s="2">
        <f t="shared" ref="E79:E95" si="4">C79+D79</f>
        <v>397.92999999999995</v>
      </c>
      <c r="F79" s="2">
        <v>4713993</v>
      </c>
      <c r="G79" s="14">
        <f t="shared" ref="G79:G96" si="5">E79*F79/10^6</f>
        <v>1875.8392344899999</v>
      </c>
    </row>
    <row r="80" spans="1:7" ht="21.1" customHeight="1" x14ac:dyDescent="0.15">
      <c r="B80" s="2" t="s">
        <v>51</v>
      </c>
      <c r="C80" s="2">
        <v>39.78</v>
      </c>
      <c r="D80" s="2">
        <v>64.91</v>
      </c>
      <c r="E80" s="2">
        <f t="shared" si="4"/>
        <v>104.69</v>
      </c>
      <c r="F80" s="2">
        <v>11371928</v>
      </c>
      <c r="G80" s="14">
        <f t="shared" si="5"/>
        <v>1190.5271423199999</v>
      </c>
    </row>
    <row r="81" spans="2:7" ht="21.1" customHeight="1" x14ac:dyDescent="0.15">
      <c r="B81" s="2" t="s">
        <v>61</v>
      </c>
      <c r="C81" s="2">
        <v>2.2000000000000002</v>
      </c>
      <c r="D81" s="2">
        <v>97.85</v>
      </c>
      <c r="E81" s="2">
        <f t="shared" si="4"/>
        <v>100.05</v>
      </c>
      <c r="F81" s="2">
        <v>61963</v>
      </c>
      <c r="G81" s="14">
        <f t="shared" si="5"/>
        <v>6.1993981499999995</v>
      </c>
    </row>
    <row r="82" spans="2:7" ht="21.1" customHeight="1" x14ac:dyDescent="0.15">
      <c r="B82" s="2" t="s">
        <v>54</v>
      </c>
      <c r="C82" s="2">
        <v>30.58</v>
      </c>
      <c r="D82" s="2">
        <v>66.010000000000005</v>
      </c>
      <c r="E82" s="2">
        <f t="shared" si="4"/>
        <v>96.59</v>
      </c>
      <c r="F82" s="2">
        <v>46064604</v>
      </c>
      <c r="G82" s="14">
        <f t="shared" si="5"/>
        <v>4449.3801003600011</v>
      </c>
    </row>
    <row r="83" spans="2:7" ht="21.1" customHeight="1" x14ac:dyDescent="0.15">
      <c r="B83" s="2" t="s">
        <v>62</v>
      </c>
      <c r="C83" s="2">
        <v>5.48</v>
      </c>
      <c r="D83" s="2">
        <v>76.94</v>
      </c>
      <c r="E83" s="2">
        <f t="shared" si="4"/>
        <v>82.42</v>
      </c>
      <c r="F83" s="2">
        <v>9821318</v>
      </c>
      <c r="G83" s="14">
        <f t="shared" si="5"/>
        <v>809.4730295600001</v>
      </c>
    </row>
    <row r="84" spans="2:7" ht="21.1" customHeight="1" x14ac:dyDescent="0.15">
      <c r="B84" s="2" t="s">
        <v>63</v>
      </c>
      <c r="C84" s="2">
        <v>12.32</v>
      </c>
      <c r="D84" s="2">
        <v>64.510000000000005</v>
      </c>
      <c r="E84" s="2">
        <f t="shared" si="4"/>
        <v>76.830000000000013</v>
      </c>
      <c r="F84" s="2">
        <v>36286378</v>
      </c>
      <c r="G84" s="14">
        <f t="shared" si="5"/>
        <v>2787.8824217400002</v>
      </c>
    </row>
    <row r="85" spans="2:7" ht="21.1" customHeight="1" x14ac:dyDescent="0.15">
      <c r="B85" s="2" t="s">
        <v>58</v>
      </c>
      <c r="C85" s="2">
        <v>16.809999999999999</v>
      </c>
      <c r="D85" s="2">
        <v>59.88</v>
      </c>
      <c r="E85" s="2">
        <f t="shared" si="4"/>
        <v>76.69</v>
      </c>
      <c r="F85" s="2">
        <v>64668128</v>
      </c>
      <c r="G85" s="14">
        <f t="shared" si="5"/>
        <v>4959.3987363199994</v>
      </c>
    </row>
    <row r="86" spans="2:7" ht="21.1" customHeight="1" x14ac:dyDescent="0.15">
      <c r="B86" s="2" t="s">
        <v>53</v>
      </c>
      <c r="C86" s="2">
        <v>31.36</v>
      </c>
      <c r="D86" s="2">
        <v>44.92</v>
      </c>
      <c r="E86" s="2">
        <f t="shared" si="4"/>
        <v>76.28</v>
      </c>
      <c r="F86" s="2">
        <v>576243</v>
      </c>
      <c r="G86" s="14">
        <f t="shared" si="5"/>
        <v>43.955816040000002</v>
      </c>
    </row>
    <row r="87" spans="2:7" ht="21.1" customHeight="1" x14ac:dyDescent="0.15">
      <c r="B87" s="2" t="s">
        <v>64</v>
      </c>
      <c r="C87" s="2">
        <v>13.04</v>
      </c>
      <c r="D87" s="2">
        <v>62.62</v>
      </c>
      <c r="E87" s="2">
        <f t="shared" si="4"/>
        <v>75.66</v>
      </c>
      <c r="F87" s="2">
        <v>3444070</v>
      </c>
      <c r="G87" s="14">
        <f t="shared" si="5"/>
        <v>260.57833619999997</v>
      </c>
    </row>
    <row r="88" spans="2:7" ht="21.1" customHeight="1" x14ac:dyDescent="0.15">
      <c r="B88" s="2" t="s">
        <v>52</v>
      </c>
      <c r="C88" s="2">
        <v>32.979999999999997</v>
      </c>
      <c r="D88" s="2">
        <v>37.26</v>
      </c>
      <c r="E88" s="2">
        <f t="shared" si="4"/>
        <v>70.239999999999995</v>
      </c>
      <c r="F88" s="2">
        <v>11392888</v>
      </c>
      <c r="G88" s="14">
        <f t="shared" si="5"/>
        <v>800.23645311999985</v>
      </c>
    </row>
    <row r="89" spans="2:7" ht="21.1" customHeight="1" x14ac:dyDescent="0.15">
      <c r="B89" s="2" t="s">
        <v>50</v>
      </c>
      <c r="C89" s="2">
        <v>51.69</v>
      </c>
      <c r="D89" s="2">
        <v>18.22</v>
      </c>
      <c r="E89" s="2">
        <f t="shared" si="4"/>
        <v>69.91</v>
      </c>
      <c r="F89" s="2">
        <v>126323715</v>
      </c>
      <c r="G89" s="14">
        <f t="shared" si="5"/>
        <v>8831.2909156499991</v>
      </c>
    </row>
    <row r="90" spans="2:7" ht="21.1" customHeight="1" x14ac:dyDescent="0.15">
      <c r="B90" s="2" t="s">
        <v>55</v>
      </c>
      <c r="C90" s="2">
        <v>27.22</v>
      </c>
      <c r="D90" s="2">
        <v>41.32</v>
      </c>
      <c r="E90" s="2">
        <f t="shared" si="4"/>
        <v>68.539999999999992</v>
      </c>
      <c r="F90" s="2">
        <v>59801003</v>
      </c>
      <c r="G90" s="14">
        <f t="shared" si="5"/>
        <v>4098.7607456199994</v>
      </c>
    </row>
    <row r="91" spans="2:7" ht="21.1" customHeight="1" x14ac:dyDescent="0.15">
      <c r="B91" s="2" t="s">
        <v>66</v>
      </c>
      <c r="C91" s="2">
        <v>8.7799999999999994</v>
      </c>
      <c r="D91" s="2">
        <v>56.43</v>
      </c>
      <c r="E91" s="2">
        <f t="shared" si="4"/>
        <v>65.209999999999994</v>
      </c>
      <c r="F91" s="2">
        <v>324118787</v>
      </c>
      <c r="G91" s="14">
        <f t="shared" si="5"/>
        <v>21135.786100269997</v>
      </c>
    </row>
    <row r="92" spans="2:7" ht="21.1" customHeight="1" x14ac:dyDescent="0.15">
      <c r="B92" s="2" t="s">
        <v>65</v>
      </c>
      <c r="C92" s="2">
        <v>1.67</v>
      </c>
      <c r="D92" s="2">
        <v>56.74</v>
      </c>
      <c r="E92" s="2">
        <f t="shared" si="4"/>
        <v>58.410000000000004</v>
      </c>
      <c r="F92" s="2">
        <v>626101</v>
      </c>
      <c r="G92" s="14">
        <f t="shared" si="5"/>
        <v>36.570559410000001</v>
      </c>
    </row>
    <row r="93" spans="2:7" ht="21.1" customHeight="1" x14ac:dyDescent="0.15">
      <c r="B93" s="2" t="s">
        <v>67</v>
      </c>
      <c r="C93" s="2">
        <v>1.45</v>
      </c>
      <c r="D93" s="2">
        <v>51.3</v>
      </c>
      <c r="E93" s="2">
        <f t="shared" si="4"/>
        <v>52.75</v>
      </c>
      <c r="F93" s="2">
        <v>43847277</v>
      </c>
      <c r="G93" s="14">
        <f t="shared" si="5"/>
        <v>2312.94386175</v>
      </c>
    </row>
    <row r="94" spans="2:7" ht="21.1" customHeight="1" x14ac:dyDescent="0.15">
      <c r="B94" s="2" t="s">
        <v>59</v>
      </c>
      <c r="C94" s="2">
        <v>15.76</v>
      </c>
      <c r="D94" s="2">
        <v>34.39</v>
      </c>
      <c r="E94" s="2">
        <f t="shared" si="4"/>
        <v>50.15</v>
      </c>
      <c r="F94" s="2">
        <v>79000</v>
      </c>
      <c r="G94" s="14">
        <f t="shared" si="5"/>
        <v>3.9618500000000001</v>
      </c>
    </row>
    <row r="95" spans="2:7" ht="21.1" customHeight="1" x14ac:dyDescent="0.15">
      <c r="B95" s="2" t="s">
        <v>60</v>
      </c>
      <c r="C95" s="2">
        <v>14.26</v>
      </c>
      <c r="D95" s="2">
        <v>24.63</v>
      </c>
      <c r="E95" s="2">
        <f t="shared" si="4"/>
        <v>38.89</v>
      </c>
      <c r="F95" s="2">
        <v>8192463</v>
      </c>
      <c r="G95" s="14">
        <f t="shared" si="5"/>
        <v>318.60488607000002</v>
      </c>
    </row>
    <row r="96" spans="2:7" ht="21.1" customHeight="1" x14ac:dyDescent="0.15">
      <c r="B96" s="2" t="s">
        <v>57</v>
      </c>
      <c r="C96" s="2">
        <v>18.71</v>
      </c>
      <c r="D96" s="2">
        <v>18.48</v>
      </c>
      <c r="E96" s="2">
        <f>C96+D96</f>
        <v>37.19</v>
      </c>
      <c r="F96" s="2">
        <v>80682351</v>
      </c>
      <c r="G96" s="14">
        <f t="shared" si="5"/>
        <v>3000.5766336899997</v>
      </c>
    </row>
  </sheetData>
  <phoneticPr fontId="2"/>
  <hyperlinks>
    <hyperlink ref="A3" r:id="rId1"/>
    <hyperlink ref="B46" r:id="rId2"/>
  </hyperlinks>
  <pageMargins left="0.51181102362204722" right="0.11811023622047245" top="0.74803149606299213" bottom="0.74803149606299213" header="0.31496062992125984" footer="0.31496062992125984"/>
  <pageSetup paperSize="9" scale="51" orientation="portrait" r:id="rId3"/>
  <headerFooter>
    <oddHeader>&amp;R2019/12/4</oddHeader>
    <oddFooter>&amp;C全国ベンゾジアゼピン薬害連絡協議会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まとめ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MITSUYOSHI TADA</dc:creator>
  <cp:lastModifiedBy>MITSUYOSHI TADA</cp:lastModifiedBy>
  <cp:lastPrinted>2019-12-04T13:53:26Z</cp:lastPrinted>
  <dcterms:created xsi:type="dcterms:W3CDTF">2019-12-04T10:31:51Z</dcterms:created>
  <dcterms:modified xsi:type="dcterms:W3CDTF">2019-12-13T12:45:17Z</dcterms:modified>
</cp:coreProperties>
</file>